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valuation" sheetId="1" r:id="rId5"/>
    <sheet state="hidden" name="POC" sheetId="2" r:id="rId6"/>
    <sheet state="visible" name="Instructions for use" sheetId="3" r:id="rId7"/>
    <sheet state="hidden" name="🐛_Aigle" sheetId="4" r:id="rId8"/>
    <sheet state="hidden" name="👉_Trash_Évaluation" sheetId="5" r:id="rId9"/>
    <sheet state="hidden" name="Agents_en_intervention" sheetId="6" r:id="rId10"/>
    <sheet state="hidden" name="Histologe" sheetId="7" r:id="rId11"/>
    <sheet state="hidden" name="Je_Veux_Aider" sheetId="8" r:id="rId12"/>
    <sheet state="hidden" name="Dossier_Facile" sheetId="9" r:id="rId13"/>
    <sheet state="hidden" name="GRIST" sheetId="10" r:id="rId14"/>
    <sheet state="hidden" name="Espace_sur_Demande" sheetId="11" r:id="rId15"/>
    <sheet state="hidden" name="DORA" sheetId="12" r:id="rId16"/>
    <sheet state="hidden" name="Dialog" sheetId="13" r:id="rId17"/>
    <sheet state="hidden" name="Boris" sheetId="14" r:id="rId18"/>
    <sheet state="hidden" name="Annuaire_des_entreprises" sheetId="15" r:id="rId19"/>
    <sheet state="hidden" name="Grille_vierge" sheetId="16" r:id="rId20"/>
  </sheets>
  <definedNames/>
  <calcPr/>
</workbook>
</file>

<file path=xl/sharedStrings.xml><?xml version="1.0" encoding="utf-8"?>
<sst xmlns="http://schemas.openxmlformats.org/spreadsheetml/2006/main" count="1170" uniqueCount="273">
  <si>
    <t>Actions</t>
  </si>
  <si>
    <t>Criteria</t>
  </si>
  <si>
    <t>Website Name</t>
  </si>
  <si>
    <t>Overall rating</t>
  </si>
  <si>
    <t>Home</t>
  </si>
  <si>
    <t>Page Name</t>
  </si>
  <si>
    <t>Page URL</t>
  </si>
  <si>
    <t>Automatic tests</t>
  </si>
  <si>
    <t>Number of HTML errors</t>
  </si>
  <si>
    <t>Number of WAVE errors</t>
  </si>
  <si>
    <t>Drop-down list legend</t>
  </si>
  <si>
    <t>NT</t>
  </si>
  <si>
    <t>Not Tested</t>
  </si>
  <si>
    <t>🇫🇷 Language</t>
  </si>
  <si>
    <t>Main language of the page (presence/relevance)</t>
  </si>
  <si>
    <t>NA</t>
  </si>
  <si>
    <t>Not Applicable</t>
  </si>
  <si>
    <t xml:space="preserve"> 📄 Page title</t>
  </si>
  <si>
    <t>Page title tag (unique)</t>
  </si>
  <si>
    <t>✅</t>
  </si>
  <si>
    <t>No problem</t>
  </si>
  <si>
    <t>Relevant title tag</t>
  </si>
  <si>
    <t>⚠️</t>
  </si>
  <si>
    <t>Non blocking issue</t>
  </si>
  <si>
    <t>Error causing difficulties, but not critical</t>
  </si>
  <si>
    <t>🖼 
Images</t>
  </si>
  <si>
    <t>Alt attribute for each image</t>
  </si>
  <si>
    <t>❌</t>
  </si>
  <si>
    <t>Blocking issue</t>
  </si>
  <si>
    <t>Error hindering navigation and/or occurring frequently on the same page)</t>
  </si>
  <si>
    <t>Ignore non-informative images</t>
  </si>
  <si>
    <t>Prévoir un texte de remplacement pour chaque image informative</t>
  </si>
  <si>
    <t>Provide a means of accessing a detailed description of each rich content item</t>
  </si>
  <si>
    <t>📰  
Title Hierarchy</t>
  </si>
  <si>
    <t>At least one Hn</t>
  </si>
  <si>
    <t>No level jumps</t>
  </si>
  <si>
    <t>Consistent heading hierarchy (reflects the page)</t>
  </si>
  <si>
    <t>🌓  Contrasts</t>
  </si>
  <si>
    <t>Contrast ratios for text and graphic components</t>
  </si>
  <si>
    <t>🔎 Text Zoom</t>
  </si>
  <si>
    <t>Site readability with 200% magnification</t>
  </si>
  <si>
    <t>Avoid text images</t>
  </si>
  <si>
    <t>🎹 
Keyboard Navigation</t>
  </si>
  <si>
    <t>Consistency of tab order</t>
  </si>
  <si>
    <t>Focus visibility</t>
  </si>
  <si>
    <t>No keyboard traps</t>
  </si>
  <si>
    <t>Skip links Go to content (presence/functional)</t>
  </si>
  <si>
    <t>Two navigation systems (presence</t>
  </si>
  <si>
    <t>📖 Headings</t>
  </si>
  <si>
    <t>Link/button labels (relevance)</t>
  </si>
  <si>
    <t>📄
Forms</t>
  </si>
  <si>
    <t>Form labels (presence/relevance)</t>
  </si>
  <si>
    <t>Clearly indicate required fields</t>
  </si>
  <si>
    <t>Provide an explicit label for each form button</t>
  </si>
  <si>
    <t>🎬 Videos 
&amp; Animations</t>
  </si>
  <si>
    <t>Subtitles or transcripts for informational videos for the deaf and hard of hearing (presence/relevance)</t>
  </si>
  <si>
    <t>Movement or flashing can be stopped</t>
  </si>
  <si>
    <t>Blocking issues</t>
  </si>
  <si>
    <t>Comments</t>
  </si>
  <si>
    <t>https://refcards.octo.com/a11y#titre-tableau-paliers</t>
  </si>
  <si>
    <t>Site</t>
  </si>
  <si>
    <t>Page</t>
  </si>
  <si>
    <t>URL</t>
  </si>
  <si>
    <t>Type de page</t>
  </si>
  <si>
    <t>Titre des pages</t>
  </si>
  <si>
    <t>🎹 
Navigation au clavier</t>
  </si>
  <si>
    <t>Liens d’évitements</t>
  </si>
  <si>
    <t>Zoom</t>
  </si>
  <si>
    <t>📄 
Formulaires</t>
  </si>
  <si>
    <t>🌓 
Contrastes des couleurs</t>
  </si>
  <si>
    <t>📰 
Hiérarchie des titres</t>
  </si>
  <si>
    <t xml:space="preserve">
Alternatives aux images</t>
  </si>
  <si>
    <t>Langue 
de la page</t>
  </si>
  <si>
    <t>Note</t>
  </si>
  <si>
    <t>Niveau global</t>
  </si>
  <si>
    <t>Points bloquants</t>
  </si>
  <si>
    <t>Focus visible</t>
  </si>
  <si>
    <t>Intitulés des liens</t>
  </si>
  <si>
    <t>Intitulés des boutons</t>
  </si>
  <si>
    <t>Deux système de navigation</t>
  </si>
  <si>
    <t>Annuaire des Entreprises</t>
  </si>
  <si>
    <t>Global</t>
  </si>
  <si>
    <t>Bon</t>
  </si>
  <si>
    <t>Accueil</t>
  </si>
  <si>
    <t>https://annuaire-entreprises.data.gouv.fr/</t>
  </si>
  <si>
    <t>Recherche</t>
  </si>
  <si>
    <t>https://annuaire-entreprises.data.gouv.fr/rechercher?terme=Tranchet</t>
  </si>
  <si>
    <t>Page Entreprise</t>
  </si>
  <si>
    <t>https://annuaire-entreprises.data.gouv.fr/entreprise/direction-interministerielle-du-numerique-dinum-130025265</t>
  </si>
  <si>
    <t>Contenu</t>
  </si>
  <si>
    <t>DiaLog</t>
  </si>
  <si>
    <t>https://dialog.beta.gouv.fr/</t>
  </si>
  <si>
    <t>Non concerné</t>
  </si>
  <si>
    <t>Login</t>
  </si>
  <si>
    <t>Page arrêtés</t>
  </si>
  <si>
    <t>Agents en intervention</t>
  </si>
  <si>
    <t>Moyen</t>
  </si>
  <si>
    <t>https://agentsenintervention.anct.gouv.fr/</t>
  </si>
  <si>
    <t>https://agentsenintervention.anct.gouv.fr/connexion</t>
  </si>
  <si>
    <t>Tableau de bord</t>
  </si>
  <si>
    <t>Page contenu</t>
  </si>
  <si>
    <t>DORA</t>
  </si>
  <si>
    <t>https://dora.inclusion.beta.gouv.fr/</t>
  </si>
  <si>
    <t>https://dora.inclusion.beta.gouv.fr/recherche?cats=apprendre-francais&amp;city=33063&amp;cl=Bordeaux+%2833%29&amp;l=Bordeaux+%2833%29&amp;locs=en-presentiel</t>
  </si>
  <si>
    <t>Fiche</t>
  </si>
  <si>
    <t>https://dora.inclusion.beta.gouv.fr/services/di--soliguide--65af849d3270cdfd0259aae5?searchId=229528</t>
  </si>
  <si>
    <t>Histologe</t>
  </si>
  <si>
    <t>https://histologe.beta.gouv.fr</t>
  </si>
  <si>
    <t>Étape 1 Signalement</t>
  </si>
  <si>
    <t>https://histologe.beta.gouv.fr/signalement?cp=69410</t>
  </si>
  <si>
    <t>Formulaire</t>
  </si>
  <si>
    <t>Formulaire Signalement</t>
  </si>
  <si>
    <t>https://histologe.beta.gouv.fr/signalement</t>
  </si>
  <si>
    <t>BoRiS</t>
  </si>
  <si>
    <t>https://boris.beta.gouv.fr/</t>
  </si>
  <si>
    <t>Simulateur</t>
  </si>
  <si>
    <t>https://boris.beta.gouv.fr/simulateur-eligibilite</t>
  </si>
  <si>
    <t>Liste</t>
  </si>
  <si>
    <t>https://boris.beta.gouv.fr/organismes-fonciers-solidaires</t>
  </si>
  <si>
    <t>JeVeuxAider.gouv.fr</t>
  </si>
  <si>
    <t>https://www.jeveuxaider.gouv.fr/</t>
  </si>
  <si>
    <t>https://www.jeveuxaider.gouv.fr/missions-benevolat?activities.name=Am%C3%A9nagement%20d%27espaces%20naturels</t>
  </si>
  <si>
    <t>Fiche Bénévolat</t>
  </si>
  <si>
    <t>https://www.jeveuxaider.gouv.fr/missions-benevolat/62988/benevolat-lpo-auvergne-rhone-alpes-lpo-aura-3</t>
  </si>
  <si>
    <t>Aigle</t>
  </si>
  <si>
    <t>Faible</t>
  </si>
  <si>
    <t>https://preprod.aigle.beta.gouv.fr/login</t>
  </si>
  <si>
    <t>Carte</t>
  </si>
  <si>
    <t>Stats</t>
  </si>
  <si>
    <t>https://preprod.aigle.beta.gouv.fr/statistics</t>
  </si>
  <si>
    <t>Espace sur Demande</t>
  </si>
  <si>
    <t>https://esd-demo.dev.incubateur.anct.gouv.fr/</t>
  </si>
  <si>
    <t>https://esd-demo.dev.incubateur.anct.gouv.fr/recherche?vLat=39.94343646197423,52.549636074382306&amp;vLng=-6.1962890625,9.953613281250002</t>
  </si>
  <si>
    <t>Page détail</t>
  </si>
  <si>
    <t>https://esd-demo.dev.incubateur.anct.gouv.fr/espace/91</t>
  </si>
  <si>
    <t xml:space="preserve">  </t>
  </si>
  <si>
    <t>Critère</t>
  </si>
  <si>
    <t>Navigation au clavier</t>
  </si>
  <si>
    <t>Formulaires</t>
  </si>
  <si>
    <t>Contrastes</t>
  </si>
  <si>
    <t>Hiérarchie des titres</t>
  </si>
  <si>
    <t>Alternatives aux images</t>
  </si>
  <si>
    <t>Valide</t>
  </si>
  <si>
    <t>Non valide</t>
  </si>
  <si>
    <t>Page selection</t>
  </si>
  <si>
    <t>Select three pages on the website (including the home page) to inspect using the criteria in the grid. 
In the drop-down list, you will find several page options.
Login -&gt; login page
Content -&gt; article page with content
Search -&gt; page with a search function
Form -&gt; form page (other than login)
Dashboard -&gt; data table page</t>
  </si>
  <si>
    <t>Web browsers</t>
  </si>
  <si>
    <t>2, including Firefox</t>
  </si>
  <si>
    <t>Tools</t>
  </si>
  <si>
    <t>Web developer  / Wave / Headings Maps</t>
  </si>
  <si>
    <t>TO DO: Remove plugging and reload pages each time tests/actions change</t>
  </si>
  <si>
    <t>Devices</t>
  </si>
  <si>
    <t xml:space="preserve">Screen with the grid and another screen showing the site to be audited </t>
  </si>
  <si>
    <t>Filling in the grid</t>
  </si>
  <si>
    <t>For each line corresponding to a gesture, there is a drop-down list per page to show the status
NT      Not Tested
NA     Not Applicable
✅     No problem
⚠️     Non blocking issue
❌     Blocking issue</t>
  </si>
  <si>
    <t xml:space="preserve">Open the 3 pages to be audited in 3 tabs
</t>
  </si>
  <si>
    <t>Validate HTML (Web Developer)</t>
  </si>
  <si>
    <t>Go to Tool &gt; Validate HTML -&gt; count the number of errors tagged ‘error’ to complete the line Number of HTML errors.</t>
  </si>
  <si>
    <t>Check for alt attribute errors if there are any (but other tools do this)</t>
  </si>
  <si>
    <t>Check the language as well</t>
  </si>
  <si>
    <t>Look for the page title that may be visible</t>
  </si>
  <si>
    <t>Wave</t>
  </si>
  <si>
    <t>Check the errors in Summary to count the number of errors and complete the Wave errors count line</t>
  </si>
  <si>
    <t>If there is an error missing alt in the summary -&gt; you can fill in the line ‘provide replacement text for each image’ with a ❌</t>
  </si>
  <si>
    <t>Language</t>
  </si>
  <si>
    <t>View the source code with the inspector and search for the tag  &lt;html lang="xxxx"&gt; or Wave shows it.</t>
  </si>
  <si>
    <t>Page Titles</t>
  </si>
  <si>
    <t>Open the three pages to be audited in three tabs and check for different and relevant titles.</t>
  </si>
  <si>
    <t>Images</t>
  </si>
  <si>
    <t xml:space="preserve">Open Web Developer  -&gt; Image &gt;  Outline image without alt. </t>
  </si>
  <si>
    <t xml:space="preserve">Open Web Developer  -&gt; Image &gt; Display alt attribute, to read the alt text. </t>
  </si>
  <si>
    <t xml:space="preserve">Select all to see if there are any text images. </t>
  </si>
  <si>
    <t>Title Hierarchy</t>
  </si>
  <si>
    <t>Use the Headings Maps extension and check for consistency, with no level jumps.</t>
  </si>
  <si>
    <t>Contrast</t>
  </si>
  <si>
    <t>Wave &gt; Contrast</t>
  </si>
  <si>
    <t>Texte Zoom</t>
  </si>
  <si>
    <t>Firefox: View &gt; Zoom &gt; Zoom text only (check box) and set to 200%</t>
  </si>
  <si>
    <t>Open the site at 100% on another screen in another browser to check</t>
  </si>
  <si>
    <t>Keyboard Navigation</t>
  </si>
  <si>
    <t>Consistency of tab order (reflects reading order) and check if we have the skip link, the ‘Go to content’ link</t>
  </si>
  <si>
    <t>Skiplink</t>
  </si>
  <si>
    <t>Colour focus (visibility)</t>
  </si>
  <si>
    <t>Headings</t>
  </si>
  <si>
    <t>With keyboard navigation, check link titles if relevant</t>
  </si>
  <si>
    <t>Forms</t>
  </si>
  <si>
    <t xml:space="preserve">Do a visual check to locate forms (newsletter registration, for example) then launch Web Developer &gt; Form &gt; View form information </t>
  </si>
  <si>
    <t>Using the inspector, search for the &lt;form&gt;, &lt;input&gt;, &lt;label&gt; tags. The IDs and for attributes must be identical (see label for=""test’‘ == input id=""test’").
Input must not contain accents or spaces.</t>
  </si>
  <si>
    <t xml:space="preserve">Button -&gt; using the inspector </t>
  </si>
  <si>
    <t>The sum of ❌ (blocking issues)</t>
  </si>
  <si>
    <t>📄 
Titre des pages</t>
  </si>
  <si>
    <t>⏭️
Liens d’évitements</t>
  </si>
  <si>
    <t>🔍
Zoom</t>
  </si>
  <si>
    <t>🖼 
Alternatives aux images</t>
  </si>
  <si>
    <t>🇫🇷
Langue 
de la page</t>
  </si>
  <si>
    <t>Pas possible d'afficher - cacher le mdp</t>
  </si>
  <si>
    <t>Couleur rouge des messages d'erreur</t>
  </si>
  <si>
    <t>Aucun titre</t>
  </si>
  <si>
    <t>alt="Logo Aigle"</t>
  </si>
  <si>
    <t>login : magali.migeon+fast@herault.gouv.fr
mdp : zFJ3bgCgGyePApH</t>
  </si>
  <si>
    <t>Même titre partout</t>
  </si>
  <si>
    <t>Geste</t>
  </si>
  <si>
    <t>Site 1</t>
  </si>
  <si>
    <t>Site 2</t>
  </si>
  <si>
    <t>Page 1</t>
  </si>
  <si>
    <t>Page 2</t>
  </si>
  <si>
    <t>Page 3</t>
  </si>
  <si>
    <t>Critère 1</t>
  </si>
  <si>
    <t>Nav au clavier</t>
  </si>
  <si>
    <t>Critère 2</t>
  </si>
  <si>
    <t>Critère 3</t>
  </si>
  <si>
    <t>Résumé</t>
  </si>
  <si>
    <t>Pourcentage mais on le diffuse pas</t>
  </si>
  <si>
    <t>Niveau du site</t>
  </si>
  <si>
    <t>Myoen, bon blabl</t>
  </si>
  <si>
    <t>X</t>
  </si>
  <si>
    <t>Commentaires</t>
  </si>
  <si>
    <t>h6 devraient être des h2</t>
  </si>
  <si>
    <t>Alt="puce" ou alt="logo"</t>
  </si>
  <si>
    <t>Juste "Connexion", avec un "Agents en intervention" à la fin, ça serait mieux</t>
  </si>
  <si>
    <t>Alt="logo de machin"</t>
  </si>
  <si>
    <t>Identifiants : Directeur.test.fast
Mot de passe : Directeur.test.fast</t>
  </si>
  <si>
    <t>Menu utilisateur pas accessible</t>
  </si>
  <si>
    <t>Tableau de bord devrait être un h1</t>
  </si>
  <si>
    <t>alt="liste vide"</t>
  </si>
  <si>
    <t>alt="illustration cible"</t>
  </si>
  <si>
    <t>Même titre à chaque étape</t>
  </si>
  <si>
    <t>alt="Logo France Relance"</t>
  </si>
  <si>
    <t>Beaucoup trop verbeux</t>
  </si>
  <si>
    <t>Les cookies pas actionnables
Des liens dans des boutons</t>
  </si>
  <si>
    <t>Newsletter</t>
  </si>
  <si>
    <t>Quelques tags</t>
  </si>
  <si>
    <t>Pas d'alternartive sur le logo de JeVeuxAider par ex</t>
  </si>
  <si>
    <t>Les cartes devraient être des h2</t>
  </si>
  <si>
    <t>Semble bien</t>
  </si>
  <si>
    <t>Libellés et tags</t>
  </si>
  <si>
    <t>Alternatives inutiles sur les images des cartes</t>
  </si>
  <si>
    <t>Un h3 qui n'en est pas un</t>
  </si>
  <si>
    <t>Gris clairs</t>
  </si>
  <si>
    <t>https://www.dossierfacile.logement.gouv.fr/</t>
  </si>
  <si>
    <t>https://sso.dossierfacile.logement.gouv.fr/auth/realms/dossier-facile/protocol/openid-connect/auth?client_id=dossier-facile-frontend&amp;redirect_uri=https%3A%2F%2Flocataire.dossierfacile.logement.gouv.fr%2Faccount&amp;state=9da148b8-63a0-4003-8e4c-691bf6423a60&amp;response_mode=fragment&amp;response_type=code&amp;scope=openid&amp;nonce=ecdc2eaa-89e3-4ad5-9670-3cd8107f518e&amp;code_challenge=eSmAFJ3zkUXHUJV0fbKXe2NRGDJkmfyDwf773dgQo1o&amp;code_challenge_method=S256</t>
  </si>
  <si>
    <t>Todo</t>
  </si>
  <si>
    <t>https://grist.numerique.gouv.fr/</t>
  </si>
  <si>
    <t>alt="Illustration graphique de location d’espaces"</t>
  </si>
  <si>
    <t>Problème pour choisir une entrée de la recherche</t>
  </si>
  <si>
    <t>Modale de filtre cachée par le footer. Pas de visibilité des items de la recherche</t>
  </si>
  <si>
    <t>Missing form label</t>
  </si>
  <si>
    <t>Nope, pas de h1, tout en h3</t>
  </si>
  <si>
    <t>Missing</t>
  </si>
  <si>
    <t>Pas possible de faire une demande. Carousel pas actionnable</t>
  </si>
  <si>
    <t>Le calendrier ne s'affiche pas</t>
  </si>
  <si>
    <t>Nope, pas de h1, des h6...</t>
  </si>
  <si>
    <t>sboulons12@yopmail.com mot de passe : Yopmail*38</t>
  </si>
  <si>
    <t>Un peu verbeux mais bon</t>
  </si>
  <si>
    <t>Orphan form label</t>
  </si>
  <si>
    <t>Le bleu sur bleu</t>
  </si>
  <si>
    <t>alt="img gps"</t>
  </si>
  <si>
    <t>"Email : dinum.test@beta.gouv.fr
Mot de passe : DINUM@test2024"</t>
  </si>
  <si>
    <t>https://dialog.beta.gouv.fr/regulations</t>
  </si>
  <si>
    <t>Étiquette non reliée aux libellés</t>
  </si>
  <si>
    <t>Manque un h1 (il est sur "Supprimer cet arrêté")</t>
  </si>
  <si>
    <t>Mettre Boris à la fin</t>
  </si>
  <si>
    <t>Lien chelou dans un bouton</t>
  </si>
  <si>
    <t>En savoir plus</t>
  </si>
  <si>
    <t>Pas de focus sur le chatbot</t>
  </si>
  <si>
    <t>Chatbot non accessible</t>
  </si>
  <si>
    <t>Site web partout</t>
  </si>
  <si>
    <t>Les accordéons devraient être des niveaux 2</t>
  </si>
  <si>
    <t>https://www.paris-web.fr/</t>
  </si>
  <si>
    <t>Page programme</t>
  </si>
  <si>
    <t>https://www.paris-web.fr/2024</t>
  </si>
  <si>
    <t>Page Conférence</t>
  </si>
  <si>
    <t>https://www.paris-web.fr/2024/conference/accessibilite-lia-pour-faire-pousser-mes-tomates-inclusives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</si>
</sst>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2">
    <font>
      <sz val="10.0"/>
      <color rgb="FF000000"/>
      <name val="Arial"/>
      <scheme val="minor"/>
    </font>
    <font>
      <b/>
      <sz val="10.0"/>
      <color rgb="FFFFFFFF"/>
      <name val="Outfit"/>
    </font>
    <font>
      <b/>
      <sz val="14.0"/>
      <color rgb="FFFFFFFF"/>
      <name val="Outfit"/>
    </font>
    <font/>
    <font>
      <sz val="10.0"/>
      <color rgb="FF000000"/>
      <name val="Arial"/>
    </font>
    <font>
      <b/>
      <sz val="11.0"/>
      <color rgb="FF000000"/>
      <name val="Outfit"/>
    </font>
    <font>
      <sz val="12.0"/>
      <color rgb="FF000000"/>
      <name val="Outfit"/>
    </font>
    <font>
      <i/>
      <sz val="11.0"/>
      <color rgb="FF000000"/>
      <name val="Outfit"/>
    </font>
    <font>
      <sz val="11.0"/>
      <color rgb="FF000000"/>
      <name val="Outfit"/>
    </font>
    <font>
      <b/>
      <sz val="10.0"/>
      <color rgb="FF200394"/>
      <name val="Outfit"/>
    </font>
    <font>
      <sz val="10.0"/>
      <color rgb="FF200394"/>
      <name val="Outfit"/>
    </font>
    <font>
      <b/>
      <sz val="10.0"/>
      <color rgb="FF000000"/>
      <name val="Arial"/>
    </font>
    <font>
      <sz val="10.0"/>
      <color rgb="FF000000"/>
      <name val="Outfit"/>
    </font>
    <font>
      <u/>
      <sz val="11.0"/>
      <color rgb="FF0000FF"/>
      <name val="Outfit"/>
    </font>
    <font>
      <b/>
      <sz val="12.0"/>
      <color rgb="FFFFFFFF"/>
      <name val="Outfit"/>
    </font>
    <font>
      <sz val="16.0"/>
      <color rgb="FF000000"/>
      <name val="Outfit"/>
    </font>
    <font>
      <b/>
      <u/>
      <sz val="10.0"/>
      <color rgb="FFFFFFFF"/>
      <name val="Outfit"/>
    </font>
    <font>
      <b/>
      <sz val="14.0"/>
      <color rgb="FF000000"/>
      <name val="Outfit"/>
    </font>
    <font>
      <b/>
      <sz val="10.0"/>
      <color rgb="FFFFFFFF"/>
      <name val="Atkinson Hyperlegible"/>
    </font>
    <font>
      <b/>
      <sz val="10.0"/>
      <color rgb="FF000000"/>
      <name val="Atkinson Hyperlegible"/>
    </font>
    <font>
      <sz val="10.0"/>
      <color rgb="FF000000"/>
      <name val="Atkinson Hyperlegible"/>
    </font>
    <font>
      <i/>
      <u/>
      <sz val="8.0"/>
      <color rgb="FF0000FF"/>
      <name val="Atkinson Hyperlegible"/>
    </font>
    <font>
      <i/>
      <u/>
      <sz val="8.0"/>
      <color rgb="FF666666"/>
      <name val="Atkinson Hyperlegible"/>
    </font>
    <font>
      <b/>
      <u/>
      <sz val="10.0"/>
      <color rgb="FF0000FF"/>
      <name val="Atkinson Hyperlegible"/>
    </font>
    <font>
      <i/>
      <sz val="8.0"/>
      <color rgb="FF666666"/>
      <name val="Atkinson Hyperlegible"/>
    </font>
    <font>
      <i/>
      <sz val="8.0"/>
      <color rgb="FF000000"/>
      <name val="Atkinson Hyperlegible"/>
    </font>
    <font>
      <b/>
      <sz val="10.0"/>
      <color rgb="FF200394"/>
      <name val="Atkinson Hyperlegible"/>
    </font>
    <font>
      <sz val="10.0"/>
      <color rgb="FF200394"/>
      <name val="Atkinson Hyperlegible"/>
    </font>
    <font>
      <i/>
      <u/>
      <sz val="8.0"/>
      <color rgb="FF0000FF"/>
      <name val="Atkinson Hyperlegible"/>
    </font>
    <font>
      <i/>
      <u/>
      <sz val="8.0"/>
      <color rgb="FF666666"/>
      <name val="Atkinson Hyperlegible"/>
    </font>
    <font>
      <i/>
      <u/>
      <sz val="10.0"/>
      <color rgb="FF000000"/>
      <name val="Arial"/>
    </font>
    <font>
      <i/>
      <sz val="10.0"/>
      <color rgb="FF000000"/>
      <name val="Arial"/>
    </font>
  </fonts>
  <fills count="8">
    <fill>
      <patternFill patternType="none"/>
    </fill>
    <fill>
      <patternFill patternType="lightGray"/>
    </fill>
    <fill>
      <patternFill patternType="solid">
        <fgColor rgb="FF200394"/>
        <bgColor rgb="FF200394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F3F3F3"/>
        <bgColor rgb="FFF3F3F3"/>
      </patternFill>
    </fill>
    <fill>
      <patternFill patternType="solid">
        <fgColor rgb="FFC9DAF8"/>
        <bgColor rgb="FFC9DAF8"/>
      </patternFill>
    </fill>
  </fills>
  <borders count="29">
    <border/>
    <border>
      <left/>
      <right/>
      <top/>
    </border>
    <border>
      <left/>
      <top/>
      <bottom/>
    </border>
    <border>
      <top/>
      <bottom/>
    </border>
    <border>
      <right/>
      <top/>
      <bottom/>
    </border>
    <border>
      <left/>
      <right/>
    </border>
    <border>
      <left/>
      <right style="hair">
        <color rgb="FF000000"/>
      </right>
      <top/>
      <bottom/>
    </border>
    <border>
      <left style="hair">
        <color rgb="FF000000"/>
      </left>
      <right style="hair">
        <color rgb="FF000000"/>
      </right>
      <top/>
      <bottom/>
    </border>
    <border>
      <left/>
      <right style="thick">
        <color rgb="FF200394"/>
      </right>
      <top/>
      <bottom/>
    </border>
    <border>
      <left style="hair">
        <color rgb="FF000000"/>
      </left>
      <right/>
      <top/>
      <bottom/>
    </border>
    <border>
      <left style="medium">
        <color rgb="FF002060"/>
      </left>
    </border>
    <border>
      <left/>
      <right/>
      <bottom/>
    </border>
    <border>
      <left/>
      <right/>
      <top/>
      <bottom/>
    </border>
    <border>
      <left/>
      <right style="medium">
        <color rgb="FFF2F2F2"/>
      </right>
      <top/>
    </border>
    <border>
      <left/>
      <right style="medium">
        <color rgb="FFF2F2F2"/>
      </right>
    </border>
    <border>
      <left/>
      <right style="medium">
        <color rgb="FFF2F2F2"/>
      </right>
      <bottom style="hair">
        <color rgb="FF200394"/>
      </bottom>
    </border>
    <border>
      <bottom style="hair">
        <color rgb="FF200394"/>
      </bottom>
    </border>
    <border>
      <right style="medium">
        <color rgb="FFF2F2F2"/>
      </right>
      <top style="hair">
        <color rgb="FF200394"/>
      </top>
    </border>
    <border>
      <top style="hair">
        <color rgb="FF200394"/>
      </top>
    </border>
    <border>
      <top style="hair">
        <color rgb="FF200394"/>
      </top>
      <bottom style="hair">
        <color rgb="FF200394"/>
      </bottom>
    </border>
    <border>
      <left/>
      <right style="medium">
        <color rgb="FFF2F2F2"/>
      </right>
      <top style="hair">
        <color rgb="FF000000"/>
      </top>
    </border>
    <border>
      <top style="hair">
        <color rgb="FF000000"/>
      </top>
    </border>
    <border>
      <right style="thick">
        <color rgb="FF200394"/>
      </right>
      <top style="hair">
        <color rgb="FF200394"/>
      </top>
    </border>
    <border>
      <right style="medium">
        <color rgb="FFF2F2F2"/>
      </right>
    </border>
    <border>
      <right style="medium">
        <color rgb="FFF2F2F2"/>
      </right>
      <bottom style="hair">
        <color rgb="FF200394"/>
      </bottom>
    </border>
    <border>
      <left/>
      <right style="medium">
        <color rgb="FFF2F2F2"/>
      </right>
      <top style="hair">
        <color rgb="FF200394"/>
      </top>
    </border>
    <border>
      <left/>
      <right style="medium">
        <color rgb="FFF2F2F2"/>
      </right>
      <top style="hair">
        <color rgb="FF200394"/>
      </top>
      <bottom/>
    </border>
    <border>
      <top style="hair">
        <color rgb="FFF3F3F3"/>
      </top>
    </border>
    <border>
      <left/>
      <right style="medium">
        <color rgb="FFF2F2F2"/>
      </right>
      <bottom/>
    </border>
  </borders>
  <cellStyleXfs count="1">
    <xf borderId="0" fillId="0" fontId="0" numFmtId="0" applyAlignment="1" applyFont="1"/>
  </cellStyleXfs>
  <cellXfs count="10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shrinkToFit="0" vertical="center" wrapText="0"/>
    </xf>
    <xf borderId="1" fillId="2" fontId="1" numFmtId="0" xfId="0" applyAlignment="1" applyBorder="1" applyFont="1">
      <alignment horizontal="center" readingOrder="0" shrinkToFit="0" vertical="center" wrapText="1"/>
    </xf>
    <xf borderId="2" fillId="2" fontId="2" numFmtId="0" xfId="0" applyAlignment="1" applyBorder="1" applyFont="1">
      <alignment horizontal="center" readingOrder="0" shrinkToFit="0" vertical="center" wrapText="0"/>
    </xf>
    <xf borderId="3" fillId="0" fontId="3" numFmtId="0" xfId="0" applyBorder="1" applyFont="1"/>
    <xf borderId="4" fillId="0" fontId="3" numFmtId="0" xfId="0" applyBorder="1" applyFont="1"/>
    <xf borderId="0" fillId="0" fontId="4" numFmtId="0" xfId="0" applyAlignment="1" applyFont="1">
      <alignment shrinkToFit="0" vertical="bottom" wrapText="0"/>
    </xf>
    <xf borderId="5" fillId="0" fontId="3" numFmtId="0" xfId="0" applyBorder="1" applyFont="1"/>
    <xf borderId="1" fillId="3" fontId="5" numFmtId="0" xfId="0" applyAlignment="1" applyBorder="1" applyFill="1" applyFont="1">
      <alignment horizontal="center" readingOrder="0" shrinkToFit="0" vertical="center" wrapText="1"/>
    </xf>
    <xf borderId="6" fillId="4" fontId="6" numFmtId="0" xfId="0" applyAlignment="1" applyBorder="1" applyFill="1" applyFont="1">
      <alignment horizontal="left" readingOrder="0" shrinkToFit="0" vertical="center" wrapText="0"/>
    </xf>
    <xf borderId="7" fillId="4" fontId="6" numFmtId="0" xfId="0" applyAlignment="1" applyBorder="1" applyFont="1">
      <alignment horizontal="left" shrinkToFit="0" vertical="center" wrapText="0"/>
    </xf>
    <xf borderId="8" fillId="4" fontId="6" numFmtId="0" xfId="0" applyAlignment="1" applyBorder="1" applyFont="1">
      <alignment horizontal="left" shrinkToFit="0" vertical="center" wrapText="0"/>
    </xf>
    <xf borderId="6" fillId="3" fontId="5" numFmtId="0" xfId="0" applyAlignment="1" applyBorder="1" applyFont="1">
      <alignment horizontal="left" readingOrder="0" shrinkToFit="0" vertical="center" wrapText="1"/>
    </xf>
    <xf borderId="7" fillId="3" fontId="5" numFmtId="0" xfId="0" applyAlignment="1" applyBorder="1" applyFont="1">
      <alignment horizontal="left" readingOrder="0" shrinkToFit="0" vertical="center" wrapText="1"/>
    </xf>
    <xf borderId="9" fillId="3" fontId="5" numFmtId="0" xfId="0" applyAlignment="1" applyBorder="1" applyFont="1">
      <alignment horizontal="left" readingOrder="0" shrinkToFit="0" vertical="center" wrapText="1"/>
    </xf>
    <xf borderId="10" fillId="0" fontId="4" numFmtId="0" xfId="0" applyAlignment="1" applyBorder="1" applyFont="1">
      <alignment shrinkToFit="0" vertical="bottom" wrapText="0"/>
    </xf>
    <xf borderId="11" fillId="0" fontId="3" numFmtId="0" xfId="0" applyBorder="1" applyFont="1"/>
    <xf borderId="6" fillId="4" fontId="7" numFmtId="0" xfId="0" applyAlignment="1" applyBorder="1" applyFont="1">
      <alignment horizontal="left" readingOrder="0" shrinkToFit="0" vertical="center" wrapText="1"/>
    </xf>
    <xf borderId="12" fillId="4" fontId="7" numFmtId="0" xfId="0" applyAlignment="1" applyBorder="1" applyFont="1">
      <alignment horizontal="left" readingOrder="0" shrinkToFit="0" vertical="center" wrapText="1"/>
    </xf>
    <xf borderId="13" fillId="5" fontId="8" numFmtId="0" xfId="0" applyAlignment="1" applyBorder="1" applyFill="1" applyFont="1">
      <alignment horizontal="center" readingOrder="0" shrinkToFit="0" vertical="center" wrapText="0"/>
    </xf>
    <xf borderId="0" fillId="0" fontId="8" numFmtId="0" xfId="0" applyAlignment="1" applyFont="1">
      <alignment horizontal="left" readingOrder="0" shrinkToFit="0" vertical="center" wrapText="1"/>
    </xf>
    <xf borderId="0" fillId="0" fontId="9" numFmtId="0" xfId="0" applyAlignment="1" applyFont="1">
      <alignment horizontal="center" shrinkToFit="0" vertical="center" wrapText="0"/>
    </xf>
    <xf borderId="0" fillId="0" fontId="10" numFmtId="0" xfId="0" applyAlignment="1" applyFont="1">
      <alignment horizontal="center" shrinkToFit="0" vertical="center" wrapText="0"/>
    </xf>
    <xf borderId="14" fillId="0" fontId="3" numFmtId="0" xfId="0" applyBorder="1" applyFont="1"/>
    <xf borderId="0" fillId="0" fontId="11" numFmtId="0" xfId="0" applyAlignment="1" applyFont="1">
      <alignment horizontal="left" readingOrder="0" shrinkToFit="0" vertical="center" wrapText="0"/>
    </xf>
    <xf borderId="15" fillId="0" fontId="3" numFmtId="0" xfId="0" applyBorder="1" applyFont="1"/>
    <xf borderId="12" fillId="6" fontId="8" numFmtId="0" xfId="0" applyAlignment="1" applyBorder="1" applyFill="1" applyFont="1">
      <alignment horizontal="left" shrinkToFit="0" vertical="center" wrapText="1"/>
    </xf>
    <xf borderId="0" fillId="0" fontId="12" numFmtId="0" xfId="0" applyAlignment="1" applyFont="1">
      <alignment horizontal="center" shrinkToFit="0" vertical="center" wrapText="0"/>
    </xf>
    <xf borderId="16" fillId="0" fontId="12" numFmtId="0" xfId="0" applyAlignment="1" applyBorder="1" applyFont="1">
      <alignment horizontal="center" shrinkToFit="0" vertical="center" wrapText="0"/>
    </xf>
    <xf borderId="0" fillId="0" fontId="4" numFmtId="0" xfId="0" applyAlignment="1" applyFont="1">
      <alignment horizontal="center" shrinkToFit="0" vertical="center" wrapText="0"/>
    </xf>
    <xf borderId="0" fillId="0" fontId="4" numFmtId="0" xfId="0" applyAlignment="1" applyFont="1">
      <alignment readingOrder="0" shrinkToFit="0" vertical="center" wrapText="0"/>
    </xf>
    <xf borderId="17" fillId="0" fontId="8" numFmtId="0" xfId="0" applyAlignment="1" applyBorder="1" applyFont="1">
      <alignment horizontal="center" readingOrder="0" shrinkToFit="0" vertical="center" wrapText="0"/>
    </xf>
    <xf borderId="18" fillId="0" fontId="8" numFmtId="0" xfId="0" applyAlignment="1" applyBorder="1" applyFont="1">
      <alignment horizontal="left" readingOrder="0" shrinkToFit="0" vertical="center" wrapText="1"/>
    </xf>
    <xf borderId="18" fillId="0" fontId="12" numFmtId="0" xfId="0" applyAlignment="1" applyBorder="1" applyFont="1">
      <alignment horizontal="center" shrinkToFit="0" vertical="center" wrapText="0"/>
    </xf>
    <xf borderId="19" fillId="0" fontId="12" numFmtId="0" xfId="0" applyAlignment="1" applyBorder="1" applyFont="1">
      <alignment horizontal="center" shrinkToFit="0" vertical="center" wrapText="0"/>
    </xf>
    <xf borderId="0" fillId="0" fontId="4" numFmtId="0" xfId="0" applyAlignment="1" applyFont="1">
      <alignment horizontal="center" readingOrder="0" shrinkToFit="0" vertical="center" wrapText="0"/>
    </xf>
    <xf borderId="20" fillId="6" fontId="8" numFmtId="0" xfId="0" applyAlignment="1" applyBorder="1" applyFont="1">
      <alignment horizontal="center" readingOrder="0" shrinkToFit="0" vertical="center" wrapText="0"/>
    </xf>
    <xf borderId="21" fillId="0" fontId="8" numFmtId="0" xfId="0" applyAlignment="1" applyBorder="1" applyFont="1">
      <alignment horizontal="left" readingOrder="0" shrinkToFit="0" vertical="center" wrapText="1"/>
    </xf>
    <xf borderId="22" fillId="0" fontId="12" numFmtId="0" xfId="0" applyAlignment="1" applyBorder="1" applyFont="1">
      <alignment horizontal="center" shrinkToFit="0" vertical="center" wrapText="0"/>
    </xf>
    <xf borderId="0" fillId="0" fontId="4" numFmtId="0" xfId="0" applyAlignment="1" applyFont="1">
      <alignment horizontal="left" readingOrder="0" shrinkToFit="0" vertical="center" wrapText="0"/>
    </xf>
    <xf borderId="17" fillId="0" fontId="8" numFmtId="0" xfId="0" applyAlignment="1" applyBorder="1" applyFont="1">
      <alignment horizontal="center" shrinkToFit="0" vertical="center" wrapText="1"/>
    </xf>
    <xf borderId="23" fillId="0" fontId="3" numFmtId="0" xfId="0" applyBorder="1" applyFont="1"/>
    <xf borderId="0" fillId="0" fontId="13" numFmtId="0" xfId="0" applyAlignment="1" applyFont="1">
      <alignment horizontal="left" readingOrder="0" shrinkToFit="0" vertical="center" wrapText="1"/>
    </xf>
    <xf borderId="24" fillId="0" fontId="3" numFmtId="0" xfId="0" applyBorder="1" applyFont="1"/>
    <xf borderId="25" fillId="5" fontId="8" numFmtId="0" xfId="0" applyAlignment="1" applyBorder="1" applyFont="1">
      <alignment horizontal="center" readingOrder="0" shrinkToFit="0" vertical="center" wrapText="1"/>
    </xf>
    <xf borderId="26" fillId="4" fontId="8" numFmtId="0" xfId="0" applyAlignment="1" applyBorder="1" applyFont="1">
      <alignment horizontal="center" readingOrder="0" shrinkToFit="0" vertical="center" wrapText="1"/>
    </xf>
    <xf borderId="25" fillId="6" fontId="8" numFmtId="0" xfId="0" applyAlignment="1" applyBorder="1" applyFont="1">
      <alignment horizontal="center" readingOrder="0" shrinkToFit="0" vertical="center" wrapText="0"/>
    </xf>
    <xf borderId="25" fillId="4" fontId="8" numFmtId="0" xfId="0" applyAlignment="1" applyBorder="1" applyFont="1">
      <alignment horizontal="center" readingOrder="0" shrinkToFit="0" vertical="center" wrapText="1"/>
    </xf>
    <xf borderId="0" fillId="0" fontId="11" numFmtId="0" xfId="0" applyAlignment="1" applyFont="1">
      <alignment horizontal="left" shrinkToFit="0" vertical="center" wrapText="0"/>
    </xf>
    <xf borderId="0" fillId="0" fontId="4" numFmtId="0" xfId="0" applyAlignment="1" applyFont="1">
      <alignment shrinkToFit="0" vertical="center" wrapText="0"/>
    </xf>
    <xf borderId="27" fillId="0" fontId="8" numFmtId="0" xfId="0" applyAlignment="1" applyBorder="1" applyFont="1">
      <alignment horizontal="left" readingOrder="0" shrinkToFit="0" vertical="center" wrapText="1"/>
    </xf>
    <xf borderId="26" fillId="5" fontId="8" numFmtId="0" xfId="0" applyAlignment="1" applyBorder="1" applyFont="1">
      <alignment horizontal="center" readingOrder="0" shrinkToFit="0" vertical="center" wrapText="0"/>
    </xf>
    <xf borderId="17" fillId="0" fontId="8" numFmtId="0" xfId="0" applyAlignment="1" applyBorder="1" applyFont="1">
      <alignment horizontal="center" readingOrder="0" shrinkToFit="0" vertical="center" wrapText="1"/>
    </xf>
    <xf borderId="28" fillId="0" fontId="3" numFmtId="0" xfId="0" applyBorder="1" applyFont="1"/>
    <xf borderId="2" fillId="2" fontId="14" numFmtId="0" xfId="0" applyAlignment="1" applyBorder="1" applyFont="1">
      <alignment horizontal="right" shrinkToFit="0" vertical="center" wrapText="0"/>
    </xf>
    <xf borderId="2" fillId="2" fontId="1" numFmtId="0" xfId="0" applyAlignment="1" applyBorder="1" applyFont="1">
      <alignment horizontal="center" shrinkToFit="0" vertical="center" wrapText="0"/>
    </xf>
    <xf borderId="2" fillId="2" fontId="14" numFmtId="0" xfId="0" applyAlignment="1" applyBorder="1" applyFont="1">
      <alignment horizontal="right" readingOrder="0" shrinkToFit="0" vertical="center" wrapText="0"/>
    </xf>
    <xf borderId="0" fillId="0" fontId="15" numFmtId="0" xfId="0" applyAlignment="1" applyFont="1">
      <alignment horizontal="center" shrinkToFit="0" vertical="center" wrapText="1"/>
    </xf>
    <xf borderId="2" fillId="2" fontId="14" numFmtId="0" xfId="0" applyAlignment="1" applyBorder="1" applyFont="1">
      <alignment horizontal="right" readingOrder="0" shrinkToFit="0" vertical="top" wrapText="1"/>
    </xf>
    <xf borderId="0" fillId="0" fontId="4" numFmtId="0" xfId="0" applyAlignment="1" applyFont="1">
      <alignment horizontal="left" shrinkToFit="0" vertical="center" wrapText="0"/>
    </xf>
    <xf borderId="12" fillId="2" fontId="1" numFmtId="0" xfId="0" applyAlignment="1" applyBorder="1" applyFont="1">
      <alignment horizontal="right" shrinkToFit="0" vertical="center" wrapText="0"/>
    </xf>
    <xf borderId="12" fillId="2" fontId="16" numFmtId="0" xfId="0" applyAlignment="1" applyBorder="1" applyFont="1">
      <alignment horizontal="right" shrinkToFit="0" vertical="center" wrapText="1"/>
    </xf>
    <xf borderId="0" fillId="0" fontId="17" numFmtId="0" xfId="0" applyAlignment="1" applyFont="1">
      <alignment horizontal="center" shrinkToFit="0" vertical="center" wrapText="0"/>
    </xf>
    <xf borderId="0" fillId="0" fontId="4" numFmtId="0" xfId="0" applyAlignment="1" applyFont="1">
      <alignment shrinkToFit="0" vertical="bottom" wrapText="1"/>
    </xf>
    <xf borderId="12" fillId="2" fontId="18" numFmtId="0" xfId="0" applyAlignment="1" applyBorder="1" applyFont="1">
      <alignment shrinkToFit="0" vertical="center" wrapText="0"/>
    </xf>
    <xf borderId="12" fillId="2" fontId="18" numFmtId="0" xfId="0" applyAlignment="1" applyBorder="1" applyFont="1">
      <alignment shrinkToFit="0" vertical="center" wrapText="1"/>
    </xf>
    <xf borderId="12" fillId="2" fontId="18" numFmtId="0" xfId="0" applyAlignment="1" applyBorder="1" applyFont="1">
      <alignment horizontal="center" shrinkToFit="0" vertical="center" wrapText="0"/>
    </xf>
    <xf borderId="12" fillId="7" fontId="19" numFmtId="0" xfId="0" applyAlignment="1" applyBorder="1" applyFill="1" applyFont="1">
      <alignment shrinkToFit="0" vertical="top" wrapText="0"/>
    </xf>
    <xf borderId="12" fillId="7" fontId="20" numFmtId="0" xfId="0" applyAlignment="1" applyBorder="1" applyFont="1">
      <alignment shrinkToFit="0" vertical="bottom" wrapText="0"/>
    </xf>
    <xf borderId="12" fillId="7" fontId="20" numFmtId="9" xfId="0" applyAlignment="1" applyBorder="1" applyFont="1" applyNumberFormat="1">
      <alignment horizontal="center" shrinkToFit="0" vertical="bottom" wrapText="0"/>
    </xf>
    <xf borderId="0" fillId="0" fontId="20" numFmtId="0" xfId="0" applyAlignment="1" applyFont="1">
      <alignment shrinkToFit="0" vertical="center" wrapText="0"/>
    </xf>
    <xf borderId="0" fillId="0" fontId="20" numFmtId="0" xfId="0" applyAlignment="1" applyFont="1">
      <alignment shrinkToFit="0" vertical="bottom" wrapText="0"/>
    </xf>
    <xf borderId="0" fillId="0" fontId="19" numFmtId="0" xfId="0" applyAlignment="1" applyFont="1">
      <alignment shrinkToFit="0" vertical="bottom" wrapText="0"/>
    </xf>
    <xf borderId="0" fillId="0" fontId="21" numFmtId="0" xfId="0" applyAlignment="1" applyFont="1">
      <alignment shrinkToFit="0" vertical="top" wrapText="0"/>
    </xf>
    <xf borderId="0" fillId="0" fontId="20" numFmtId="9" xfId="0" applyAlignment="1" applyFont="1" applyNumberFormat="1">
      <alignment horizontal="center" shrinkToFit="0" vertical="bottom" wrapText="0"/>
    </xf>
    <xf borderId="0" fillId="0" fontId="20" numFmtId="0" xfId="0" applyAlignment="1" applyFont="1">
      <alignment horizontal="center" shrinkToFit="0" vertical="bottom" wrapText="0"/>
    </xf>
    <xf borderId="0" fillId="0" fontId="22" numFmtId="0" xfId="0" applyAlignment="1" applyFont="1">
      <alignment shrinkToFit="0" vertical="top" wrapText="0"/>
    </xf>
    <xf borderId="12" fillId="7" fontId="23" numFmtId="0" xfId="0" applyAlignment="1" applyBorder="1" applyFont="1">
      <alignment shrinkToFit="0" vertical="top" wrapText="1"/>
    </xf>
    <xf borderId="12" fillId="7" fontId="19" numFmtId="0" xfId="0" applyAlignment="1" applyBorder="1" applyFont="1">
      <alignment shrinkToFit="0" vertical="top" wrapText="1"/>
    </xf>
    <xf borderId="12" fillId="7" fontId="24" numFmtId="0" xfId="0" applyAlignment="1" applyBorder="1" applyFont="1">
      <alignment shrinkToFit="0" vertical="top" wrapText="1"/>
    </xf>
    <xf borderId="12" fillId="7" fontId="20" numFmtId="0" xfId="0" applyAlignment="1" applyBorder="1" applyFont="1">
      <alignment shrinkToFit="0" vertical="center" wrapText="0"/>
    </xf>
    <xf borderId="0" fillId="0" fontId="25" numFmtId="0" xfId="0" applyAlignment="1" applyFont="1">
      <alignment shrinkToFit="0" vertical="top" wrapText="0"/>
    </xf>
    <xf borderId="0" fillId="0" fontId="24" numFmtId="0" xfId="0" applyAlignment="1" applyFont="1">
      <alignment shrinkToFit="0" vertical="top" wrapText="1"/>
    </xf>
    <xf borderId="0" fillId="0" fontId="24" numFmtId="0" xfId="0" applyAlignment="1" applyFont="1">
      <alignment shrinkToFit="0" vertical="top" wrapText="0"/>
    </xf>
    <xf borderId="12" fillId="2" fontId="18" numFmtId="0" xfId="0" applyAlignment="1" applyBorder="1" applyFont="1">
      <alignment shrinkToFit="0" vertical="bottom" wrapText="0"/>
    </xf>
    <xf borderId="12" fillId="2" fontId="18" numFmtId="9" xfId="0" applyAlignment="1" applyBorder="1" applyFont="1" applyNumberFormat="1">
      <alignment shrinkToFit="0" vertical="bottom" wrapText="0"/>
    </xf>
    <xf borderId="0" fillId="0" fontId="20" numFmtId="9" xfId="0" applyAlignment="1" applyFont="1" applyNumberFormat="1">
      <alignment shrinkToFit="0" vertical="bottom" wrapText="0"/>
    </xf>
    <xf borderId="0" fillId="0" fontId="11" numFmtId="0" xfId="0" applyAlignment="1" applyFont="1">
      <alignment horizontal="center" readingOrder="0" shrinkToFit="0" vertical="center" wrapText="0"/>
    </xf>
    <xf borderId="0" fillId="0" fontId="4" numFmtId="0" xfId="0" applyAlignment="1" applyFont="1">
      <alignment horizontal="left" readingOrder="0" shrinkToFit="0" vertical="center" wrapText="1"/>
    </xf>
    <xf borderId="0" fillId="0" fontId="11" numFmtId="0" xfId="0" applyAlignment="1" applyFont="1">
      <alignment horizontal="center" readingOrder="0" shrinkToFit="0" vertical="center" wrapText="1"/>
    </xf>
    <xf borderId="0" fillId="0" fontId="11" numFmtId="0" xfId="0" applyAlignment="1" applyFont="1">
      <alignment horizontal="center" shrinkToFit="0" vertical="center" wrapText="0"/>
    </xf>
    <xf borderId="12" fillId="6" fontId="11" numFmtId="0" xfId="0" applyAlignment="1" applyBorder="1" applyFont="1">
      <alignment horizontal="center" shrinkToFit="0" vertical="center" wrapText="0"/>
    </xf>
    <xf borderId="12" fillId="6" fontId="4" numFmtId="0" xfId="0" applyAlignment="1" applyBorder="1" applyFont="1">
      <alignment shrinkToFit="0" vertical="center" wrapText="0"/>
    </xf>
    <xf borderId="0" fillId="0" fontId="11" numFmtId="0" xfId="0" applyAlignment="1" applyFont="1">
      <alignment horizontal="center" shrinkToFit="0" vertical="center" wrapText="1"/>
    </xf>
    <xf borderId="0" fillId="0" fontId="4" numFmtId="0" xfId="0" applyAlignment="1" applyFont="1">
      <alignment readingOrder="0" shrinkToFit="0" vertical="center" wrapText="1"/>
    </xf>
    <xf borderId="0" fillId="0" fontId="26" numFmtId="0" xfId="0" applyAlignment="1" applyFont="1">
      <alignment shrinkToFit="0" vertical="center" wrapText="0"/>
    </xf>
    <xf borderId="0" fillId="0" fontId="26" numFmtId="0" xfId="0" applyAlignment="1" applyFont="1">
      <alignment shrinkToFit="0" vertical="center" wrapText="1"/>
    </xf>
    <xf borderId="0" fillId="0" fontId="27" numFmtId="0" xfId="0" applyAlignment="1" applyFont="1">
      <alignment shrinkToFit="0" vertical="bottom" wrapText="0"/>
    </xf>
    <xf borderId="0" fillId="0" fontId="28" numFmtId="0" xfId="0" applyAlignment="1" applyFont="1">
      <alignment shrinkToFit="0" vertical="top" wrapText="1"/>
    </xf>
    <xf borderId="0" fillId="0" fontId="11" numFmtId="0" xfId="0" applyAlignment="1" applyFont="1">
      <alignment shrinkToFit="0" vertical="bottom" wrapText="0"/>
    </xf>
    <xf borderId="0" fillId="0" fontId="29" numFmtId="0" xfId="0" applyAlignment="1" applyFont="1">
      <alignment shrinkToFit="0" vertical="top" wrapText="1"/>
    </xf>
    <xf borderId="0" fillId="0" fontId="30" numFmtId="0" xfId="0" applyAlignment="1" applyFont="1">
      <alignment shrinkToFit="0" vertical="top" wrapText="0"/>
    </xf>
    <xf borderId="0" fillId="0" fontId="31" numFmtId="0" xfId="0" applyAlignment="1" applyFon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6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19" Type="http://schemas.openxmlformats.org/officeDocument/2006/relationships/worksheet" Target="worksheets/sheet15.xml"/><Relationship Id="rId18" Type="http://schemas.openxmlformats.org/officeDocument/2006/relationships/worksheet" Target="worksheets/sheet14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10.png"/><Relationship Id="rId10" Type="http://schemas.openxmlformats.org/officeDocument/2006/relationships/image" Target="../media/image7.png"/><Relationship Id="rId9" Type="http://schemas.openxmlformats.org/officeDocument/2006/relationships/image" Target="../media/image1.png"/><Relationship Id="rId5" Type="http://schemas.openxmlformats.org/officeDocument/2006/relationships/image" Target="../media/image9.png"/><Relationship Id="rId6" Type="http://schemas.openxmlformats.org/officeDocument/2006/relationships/image" Target="../media/image8.png"/><Relationship Id="rId7" Type="http://schemas.openxmlformats.org/officeDocument/2006/relationships/image" Target="../media/image6.png"/><Relationship Id="rId8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2638425</xdr:colOff>
      <xdr:row>12</xdr:row>
      <xdr:rowOff>161925</xdr:rowOff>
    </xdr:from>
    <xdr:ext cx="1200150" cy="16192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24</xdr:row>
      <xdr:rowOff>38100</xdr:rowOff>
    </xdr:from>
    <xdr:ext cx="4133850" cy="2476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1724025</xdr:colOff>
      <xdr:row>2</xdr:row>
      <xdr:rowOff>190500</xdr:rowOff>
    </xdr:from>
    <xdr:ext cx="2952750" cy="15049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542925</xdr:colOff>
      <xdr:row>8</xdr:row>
      <xdr:rowOff>228600</xdr:rowOff>
    </xdr:from>
    <xdr:ext cx="5810250" cy="1714500"/>
    <xdr:pic>
      <xdr:nvPicPr>
        <xdr:cNvPr id="0" name="image1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12</xdr:row>
      <xdr:rowOff>57150</xdr:rowOff>
    </xdr:from>
    <xdr:ext cx="971550" cy="1771650"/>
    <xdr:pic>
      <xdr:nvPicPr>
        <xdr:cNvPr id="0" name="image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17</xdr:row>
      <xdr:rowOff>200025</xdr:rowOff>
    </xdr:from>
    <xdr:ext cx="4000500" cy="828675"/>
    <xdr:pic>
      <xdr:nvPicPr>
        <xdr:cNvPr id="0" name="image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27</xdr:row>
      <xdr:rowOff>152400</xdr:rowOff>
    </xdr:from>
    <xdr:ext cx="3067050" cy="971550"/>
    <xdr:pic>
      <xdr:nvPicPr>
        <xdr:cNvPr id="0" name="image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2409825</xdr:colOff>
      <xdr:row>4</xdr:row>
      <xdr:rowOff>476250</xdr:rowOff>
    </xdr:from>
    <xdr:ext cx="1381125" cy="1590675"/>
    <xdr:pic>
      <xdr:nvPicPr>
        <xdr:cNvPr id="0" name="image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0</xdr:row>
      <xdr:rowOff>0</xdr:rowOff>
    </xdr:from>
    <xdr:ext cx="1371600" cy="1609725"/>
    <xdr:pic>
      <xdr:nvPicPr>
        <xdr:cNvPr id="0" name="image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2933700" cy="1666875"/>
    <xdr:pic>
      <xdr:nvPicPr>
        <xdr:cNvPr id="0" name="image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accede-web.com/en/guidelines/html-css/images-and-icons/" TargetMode="External"/><Relationship Id="rId2" Type="http://schemas.openxmlformats.org/officeDocument/2006/relationships/hyperlink" Target="https://www.accede-web.com/en/guidelines/graphic-functional/rich-content-and-multimedia/provide-a-way-of-accessing-the-detailed-description-of-each-rich-content/" TargetMode="External"/><Relationship Id="rId3" Type="http://schemas.openxmlformats.org/officeDocument/2006/relationships/hyperlink" Target="https://www.accede-web.com/en/guidelines/graphic-functional/rich-content-and-multimedia/provide-a-way-of-accessing-the-detailed-description-of-each-rich-content/" TargetMode="External"/><Relationship Id="rId4" Type="http://schemas.openxmlformats.org/officeDocument/2006/relationships/hyperlink" Target="https://refcards.octo.com/a11y" TargetMode="External"/><Relationship Id="rId5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grist.numerique.gouv.fr/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esd-demo.dev.incubateur.anct.gouv.fr/" TargetMode="External"/><Relationship Id="rId2" Type="http://schemas.openxmlformats.org/officeDocument/2006/relationships/hyperlink" Target="https://esd-demo.dev.incubateur.anct.gouv.fr/recherche?vLat=39.94343646197423,52.549636074382306&amp;vLng=-6.1962890625,9.953613281250002" TargetMode="External"/><Relationship Id="rId3" Type="http://schemas.openxmlformats.org/officeDocument/2006/relationships/hyperlink" Target="https://esd-demo.dev.incubateur.anct.gouv.fr/espace/91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dora.inclusion.beta.gouv.fr/" TargetMode="External"/><Relationship Id="rId2" Type="http://schemas.openxmlformats.org/officeDocument/2006/relationships/hyperlink" Target="https://dora.inclusion.beta.gouv.fr/recherche?cats=apprendre-francais&amp;city=33063&amp;cl=Bordeaux+%2833%29&amp;l=Bordeaux+%2833%29&amp;locs=en-presentiel" TargetMode="External"/><Relationship Id="rId3" Type="http://schemas.openxmlformats.org/officeDocument/2006/relationships/hyperlink" Target="https://dora.inclusion.beta.gouv.fr/services/di--soliguide--65af849d3270cdfd0259aae5?searchId=229528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dialog.beta.gouv.fr/" TargetMode="External"/><Relationship Id="rId2" Type="http://schemas.openxmlformats.org/officeDocument/2006/relationships/hyperlink" Target="https://dialog.beta.gouv.fr/regulations" TargetMode="External"/><Relationship Id="rId3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boris.beta.gouv.fr/" TargetMode="External"/><Relationship Id="rId2" Type="http://schemas.openxmlformats.org/officeDocument/2006/relationships/hyperlink" Target="https://boris.beta.gouv.fr/simulateur-eligibilite" TargetMode="External"/><Relationship Id="rId3" Type="http://schemas.openxmlformats.org/officeDocument/2006/relationships/hyperlink" Target="https://boris.beta.gouv.fr/organismes-fonciers-solidaires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s://annuaire-entreprises.data.gouv.fr/" TargetMode="External"/><Relationship Id="rId2" Type="http://schemas.openxmlformats.org/officeDocument/2006/relationships/hyperlink" Target="https://annuaire-entreprises.data.gouv.fr/entreprise/direction-interministerielle-du-numerique-dinum-130025265" TargetMode="External"/><Relationship Id="rId3" Type="http://schemas.openxmlformats.org/officeDocument/2006/relationships/hyperlink" Target="https://annuaire-entreprises.data.gouv.fr/rechercher?terme=Tranchet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aris-web.fr/" TargetMode="External"/><Relationship Id="rId2" Type="http://schemas.openxmlformats.org/officeDocument/2006/relationships/hyperlink" Target="https://www.paris-web.fr/2024" TargetMode="External"/><Relationship Id="rId3" Type="http://schemas.openxmlformats.org/officeDocument/2006/relationships/hyperlink" Target="https://www.paris-web.fr/2024/conference/accessibilite-lia-pour-faire-pousser-mes-tomates-inclusives" TargetMode="External"/><Relationship Id="rId4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20" Type="http://schemas.openxmlformats.org/officeDocument/2006/relationships/hyperlink" Target="https://www.jeveuxaider.gouv.fr/missions-benevolat/62988/benevolat-lpo-auvergne-rhone-alpes-lpo-aura-3" TargetMode="External"/><Relationship Id="rId22" Type="http://schemas.openxmlformats.org/officeDocument/2006/relationships/hyperlink" Target="https://preprod.aigle.beta.gouv.fr/statistics" TargetMode="External"/><Relationship Id="rId21" Type="http://schemas.openxmlformats.org/officeDocument/2006/relationships/hyperlink" Target="https://preprod.aigle.beta.gouv.fr/login" TargetMode="External"/><Relationship Id="rId24" Type="http://schemas.openxmlformats.org/officeDocument/2006/relationships/hyperlink" Target="https://esd-demo.dev.incubateur.anct.gouv.fr/recherche?vLat=39.94343646197423,52.549636074382306&amp;vLng=-6.1962890625,9.953613281250002" TargetMode="External"/><Relationship Id="rId23" Type="http://schemas.openxmlformats.org/officeDocument/2006/relationships/hyperlink" Target="https://esd-demo.dev.incubateur.anct.gouv.fr/" TargetMode="External"/><Relationship Id="rId1" Type="http://schemas.openxmlformats.org/officeDocument/2006/relationships/hyperlink" Target="https://annuaire-entreprises.data.gouv.fr/" TargetMode="External"/><Relationship Id="rId2" Type="http://schemas.openxmlformats.org/officeDocument/2006/relationships/hyperlink" Target="https://annuaire-entreprises.data.gouv.fr/rechercher?terme=Tranchet" TargetMode="External"/><Relationship Id="rId3" Type="http://schemas.openxmlformats.org/officeDocument/2006/relationships/hyperlink" Target="https://annuaire-entreprises.data.gouv.fr/entreprise/direction-interministerielle-du-numerique-dinum-130025265" TargetMode="External"/><Relationship Id="rId4" Type="http://schemas.openxmlformats.org/officeDocument/2006/relationships/hyperlink" Target="http://jeveuxaider.gouv.fr/" TargetMode="External"/><Relationship Id="rId9" Type="http://schemas.openxmlformats.org/officeDocument/2006/relationships/hyperlink" Target="https://dora.inclusion.beta.gouv.fr/recherche?cats=apprendre-francais&amp;city=33063&amp;cl=Bordeaux+%2833%29&amp;l=Bordeaux+%2833%29&amp;locs=en-presentiel" TargetMode="External"/><Relationship Id="rId26" Type="http://schemas.openxmlformats.org/officeDocument/2006/relationships/drawing" Target="../drawings/drawing2.xml"/><Relationship Id="rId25" Type="http://schemas.openxmlformats.org/officeDocument/2006/relationships/hyperlink" Target="https://esd-demo.dev.incubateur.anct.gouv.fr/espace/91" TargetMode="External"/><Relationship Id="rId5" Type="http://schemas.openxmlformats.org/officeDocument/2006/relationships/hyperlink" Target="https://dialog.beta.gouv.fr/" TargetMode="External"/><Relationship Id="rId6" Type="http://schemas.openxmlformats.org/officeDocument/2006/relationships/hyperlink" Target="https://agentsenintervention.anct.gouv.fr/" TargetMode="External"/><Relationship Id="rId7" Type="http://schemas.openxmlformats.org/officeDocument/2006/relationships/hyperlink" Target="https://agentsenintervention.anct.gouv.fr/connexion" TargetMode="External"/><Relationship Id="rId8" Type="http://schemas.openxmlformats.org/officeDocument/2006/relationships/hyperlink" Target="https://dora.inclusion.beta.gouv.fr/" TargetMode="External"/><Relationship Id="rId11" Type="http://schemas.openxmlformats.org/officeDocument/2006/relationships/hyperlink" Target="https://histologe.beta.gouv.fr/" TargetMode="External"/><Relationship Id="rId10" Type="http://schemas.openxmlformats.org/officeDocument/2006/relationships/hyperlink" Target="https://dora.inclusion.beta.gouv.fr/services/di--soliguide--65af849d3270cdfd0259aae5?searchId=229528" TargetMode="External"/><Relationship Id="rId13" Type="http://schemas.openxmlformats.org/officeDocument/2006/relationships/hyperlink" Target="https://histologe.beta.gouv.fr/signalement" TargetMode="External"/><Relationship Id="rId12" Type="http://schemas.openxmlformats.org/officeDocument/2006/relationships/hyperlink" Target="https://histologe.beta.gouv.fr/signalement?cp=69410" TargetMode="External"/><Relationship Id="rId15" Type="http://schemas.openxmlformats.org/officeDocument/2006/relationships/hyperlink" Target="https://boris.beta.gouv.fr/simulateur-eligibilite" TargetMode="External"/><Relationship Id="rId14" Type="http://schemas.openxmlformats.org/officeDocument/2006/relationships/hyperlink" Target="https://boris.beta.gouv.fr/" TargetMode="External"/><Relationship Id="rId17" Type="http://schemas.openxmlformats.org/officeDocument/2006/relationships/hyperlink" Target="http://jeveuxaider.gouv.fr/" TargetMode="External"/><Relationship Id="rId16" Type="http://schemas.openxmlformats.org/officeDocument/2006/relationships/hyperlink" Target="https://boris.beta.gouv.fr/organismes-fonciers-solidaires" TargetMode="External"/><Relationship Id="rId19" Type="http://schemas.openxmlformats.org/officeDocument/2006/relationships/hyperlink" Target="https://www.jeveuxaider.gouv.fr/missions-benevolat?activities.name=Am%C3%A9nagement%20d%27espaces%20naturels" TargetMode="External"/><Relationship Id="rId18" Type="http://schemas.openxmlformats.org/officeDocument/2006/relationships/hyperlink" Target="https://www.jeveuxaider.gouv.fr/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preprod.aigle.beta.gouv.fr/login" TargetMode="External"/><Relationship Id="rId2" Type="http://schemas.openxmlformats.org/officeDocument/2006/relationships/hyperlink" Target="https://preprod.aigle.beta.gouv.fr/statistics" TargetMode="External"/><Relationship Id="rId3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agentsenintervention.anct.gouv.fr/" TargetMode="External"/><Relationship Id="rId2" Type="http://schemas.openxmlformats.org/officeDocument/2006/relationships/hyperlink" Target="https://agentsenintervention.anct.gouv.fr/connexion" TargetMode="External"/><Relationship Id="rId3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histologe.beta.gouv.fr/" TargetMode="External"/><Relationship Id="rId2" Type="http://schemas.openxmlformats.org/officeDocument/2006/relationships/hyperlink" Target="https://histologe.beta.gouv.fr/signalement?cp=69410" TargetMode="External"/><Relationship Id="rId3" Type="http://schemas.openxmlformats.org/officeDocument/2006/relationships/hyperlink" Target="https://histologe.beta.gouv.fr/signalement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www.jeveuxaider.gouv.fr/" TargetMode="External"/><Relationship Id="rId2" Type="http://schemas.openxmlformats.org/officeDocument/2006/relationships/hyperlink" Target="https://www.jeveuxaider.gouv.fr/missions-benevolat?activities.name=Am%C3%A9nagement%20d%27espaces%20naturels" TargetMode="External"/><Relationship Id="rId3" Type="http://schemas.openxmlformats.org/officeDocument/2006/relationships/hyperlink" Target="https://www.jeveuxaider.gouv.fr/missions-benevolat/62988/benevolat-lpo-auvergne-rhone-alpes-lpo-aura-3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www.dossierfacile.logement.gouv.fr/" TargetMode="External"/><Relationship Id="rId2" Type="http://schemas.openxmlformats.org/officeDocument/2006/relationships/hyperlink" Target="https://sso.dossierfacile.logement.gouv.fr/auth/realms/dossier-facile/protocol/openid-connect/auth?client_id=dossier-facile-frontend&amp;redirect_uri=https%3A%2F%2Flocataire.dossierfacile.logement.gouv.fr%2Faccount&amp;state=9da148b8-63a0-4003-8e4c-691bf6423a60&amp;r" TargetMode="External"/><Relationship Id="rId3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5.0"/>
    <col customWidth="1" min="2" max="2" width="46.25"/>
    <col customWidth="1" min="3" max="3" width="9.5"/>
    <col customWidth="1" min="4" max="5" width="12.0"/>
    <col customWidth="1" min="6" max="6" width="13.25"/>
    <col customWidth="1" min="7" max="8" width="10.25"/>
    <col customWidth="1" min="9" max="9" width="14.88"/>
    <col customWidth="1" min="10" max="10" width="10.25"/>
    <col customWidth="1" min="11" max="26" width="8.63"/>
  </cols>
  <sheetData>
    <row r="1" ht="30.0" customHeight="1">
      <c r="A1" s="1" t="s">
        <v>0</v>
      </c>
      <c r="B1" s="2" t="s">
        <v>1</v>
      </c>
      <c r="C1" s="3" t="s">
        <v>2</v>
      </c>
      <c r="D1" s="4"/>
      <c r="E1" s="4"/>
      <c r="F1" s="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8.0" customHeight="1">
      <c r="A2" s="7"/>
      <c r="B2" s="7"/>
      <c r="C2" s="8" t="s">
        <v>3</v>
      </c>
      <c r="D2" s="9" t="s">
        <v>4</v>
      </c>
      <c r="E2" s="10"/>
      <c r="F2" s="11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8.75" customHeight="1">
      <c r="A3" s="7"/>
      <c r="B3" s="7"/>
      <c r="C3" s="7"/>
      <c r="D3" s="12" t="s">
        <v>4</v>
      </c>
      <c r="E3" s="13" t="s">
        <v>5</v>
      </c>
      <c r="F3" s="14" t="s">
        <v>5</v>
      </c>
      <c r="G3" s="15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7.25" customHeight="1">
      <c r="A4" s="16"/>
      <c r="B4" s="16"/>
      <c r="C4" s="16"/>
      <c r="D4" s="17" t="s">
        <v>6</v>
      </c>
      <c r="E4" s="17" t="s">
        <v>6</v>
      </c>
      <c r="F4" s="18" t="s">
        <v>6</v>
      </c>
      <c r="G4" s="15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25.5" customHeight="1">
      <c r="A5" s="19" t="s">
        <v>7</v>
      </c>
      <c r="B5" s="20" t="s">
        <v>8</v>
      </c>
      <c r="C5" s="21">
        <f t="shared" ref="C5:C6" si="1">SUM(D5:F5)</f>
        <v>0</v>
      </c>
      <c r="D5" s="22"/>
      <c r="E5" s="22"/>
      <c r="F5" s="22"/>
      <c r="G5" s="15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25.5" customHeight="1">
      <c r="A6" s="23"/>
      <c r="B6" s="20" t="s">
        <v>9</v>
      </c>
      <c r="C6" s="21">
        <f t="shared" si="1"/>
        <v>0</v>
      </c>
      <c r="D6" s="22"/>
      <c r="E6" s="22"/>
      <c r="F6" s="22"/>
      <c r="G6" s="15"/>
      <c r="H6" s="24" t="s">
        <v>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25.5" customHeight="1">
      <c r="A7" s="25"/>
      <c r="B7" s="26"/>
      <c r="C7" s="27" t="s">
        <v>11</v>
      </c>
      <c r="D7" s="27" t="s">
        <v>11</v>
      </c>
      <c r="E7" s="27" t="s">
        <v>11</v>
      </c>
      <c r="F7" s="28" t="s">
        <v>11</v>
      </c>
      <c r="G7" s="15"/>
      <c r="H7" s="29" t="s">
        <v>11</v>
      </c>
      <c r="I7" s="30" t="s">
        <v>12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25.5" customHeight="1">
      <c r="A8" s="31" t="s">
        <v>13</v>
      </c>
      <c r="B8" s="32" t="s">
        <v>14</v>
      </c>
      <c r="C8" s="33" t="s">
        <v>11</v>
      </c>
      <c r="D8" s="33" t="s">
        <v>11</v>
      </c>
      <c r="E8" s="33" t="s">
        <v>11</v>
      </c>
      <c r="F8" s="34" t="s">
        <v>11</v>
      </c>
      <c r="G8" s="15"/>
      <c r="H8" s="35" t="s">
        <v>15</v>
      </c>
      <c r="I8" s="30" t="s">
        <v>16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5.5" customHeight="1">
      <c r="A9" s="36" t="s">
        <v>17</v>
      </c>
      <c r="B9" s="37" t="s">
        <v>18</v>
      </c>
      <c r="C9" s="33" t="s">
        <v>11</v>
      </c>
      <c r="D9" s="33" t="s">
        <v>11</v>
      </c>
      <c r="E9" s="33" t="s">
        <v>11</v>
      </c>
      <c r="F9" s="34" t="s">
        <v>11</v>
      </c>
      <c r="G9" s="15"/>
      <c r="H9" s="29" t="s">
        <v>19</v>
      </c>
      <c r="I9" s="30" t="s">
        <v>20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25.5" customHeight="1">
      <c r="A10" s="25"/>
      <c r="B10" s="20" t="s">
        <v>21</v>
      </c>
      <c r="C10" s="33" t="s">
        <v>11</v>
      </c>
      <c r="D10" s="33" t="s">
        <v>11</v>
      </c>
      <c r="E10" s="33" t="s">
        <v>11</v>
      </c>
      <c r="F10" s="38" t="s">
        <v>11</v>
      </c>
      <c r="G10" s="6"/>
      <c r="H10" s="29" t="s">
        <v>22</v>
      </c>
      <c r="I10" s="30" t="s">
        <v>23</v>
      </c>
      <c r="J10" s="39" t="s">
        <v>24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25.5" customHeight="1">
      <c r="A11" s="40" t="s">
        <v>25</v>
      </c>
      <c r="B11" s="32" t="s">
        <v>26</v>
      </c>
      <c r="C11" s="33" t="s">
        <v>11</v>
      </c>
      <c r="D11" s="33" t="s">
        <v>11</v>
      </c>
      <c r="E11" s="33" t="s">
        <v>11</v>
      </c>
      <c r="F11" s="38" t="s">
        <v>11</v>
      </c>
      <c r="G11" s="6"/>
      <c r="H11" s="29" t="s">
        <v>27</v>
      </c>
      <c r="I11" s="30" t="s">
        <v>28</v>
      </c>
      <c r="J11" s="39" t="s">
        <v>29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25.5" customHeight="1">
      <c r="A12" s="41"/>
      <c r="B12" s="42" t="s">
        <v>30</v>
      </c>
      <c r="C12" s="33" t="s">
        <v>11</v>
      </c>
      <c r="D12" s="33" t="s">
        <v>11</v>
      </c>
      <c r="E12" s="33" t="s">
        <v>11</v>
      </c>
      <c r="F12" s="38" t="s">
        <v>11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25.5" customHeight="1">
      <c r="A13" s="41"/>
      <c r="B13" s="42" t="s">
        <v>31</v>
      </c>
      <c r="C13" s="33" t="s">
        <v>11</v>
      </c>
      <c r="D13" s="33" t="s">
        <v>11</v>
      </c>
      <c r="E13" s="33" t="s">
        <v>11</v>
      </c>
      <c r="F13" s="38" t="s"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25.5" customHeight="1">
      <c r="A14" s="43"/>
      <c r="B14" s="42" t="s">
        <v>32</v>
      </c>
      <c r="C14" s="33" t="s">
        <v>11</v>
      </c>
      <c r="D14" s="33" t="s">
        <v>11</v>
      </c>
      <c r="E14" s="33" t="s">
        <v>11</v>
      </c>
      <c r="F14" s="38" t="s"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25.5" customHeight="1">
      <c r="A15" s="44" t="s">
        <v>33</v>
      </c>
      <c r="B15" s="32" t="s">
        <v>34</v>
      </c>
      <c r="C15" s="33" t="s">
        <v>11</v>
      </c>
      <c r="D15" s="33" t="s">
        <v>11</v>
      </c>
      <c r="E15" s="33" t="s">
        <v>11</v>
      </c>
      <c r="F15" s="38" t="s"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25.5" customHeight="1">
      <c r="A16" s="23"/>
      <c r="B16" s="20" t="s">
        <v>35</v>
      </c>
      <c r="C16" s="33" t="s">
        <v>11</v>
      </c>
      <c r="D16" s="33" t="s">
        <v>11</v>
      </c>
      <c r="E16" s="33" t="s">
        <v>11</v>
      </c>
      <c r="F16" s="38" t="s"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25.5" customHeight="1">
      <c r="A17" s="25"/>
      <c r="B17" s="20" t="s">
        <v>36</v>
      </c>
      <c r="C17" s="33" t="s">
        <v>11</v>
      </c>
      <c r="D17" s="33" t="s">
        <v>11</v>
      </c>
      <c r="E17" s="33" t="s">
        <v>11</v>
      </c>
      <c r="F17" s="38" t="s"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25.5" customHeight="1">
      <c r="A18" s="45" t="s">
        <v>37</v>
      </c>
      <c r="B18" s="32" t="s">
        <v>38</v>
      </c>
      <c r="C18" s="33" t="s">
        <v>11</v>
      </c>
      <c r="D18" s="33" t="s">
        <v>11</v>
      </c>
      <c r="E18" s="33" t="s">
        <v>11</v>
      </c>
      <c r="F18" s="38" t="s"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25.5" customHeight="1">
      <c r="A19" s="46" t="s">
        <v>39</v>
      </c>
      <c r="B19" s="32" t="s">
        <v>40</v>
      </c>
      <c r="C19" s="33" t="s">
        <v>11</v>
      </c>
      <c r="D19" s="33" t="s">
        <v>11</v>
      </c>
      <c r="E19" s="33" t="s">
        <v>11</v>
      </c>
      <c r="F19" s="38" t="s"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25.5" customHeight="1">
      <c r="A20" s="25"/>
      <c r="B20" s="20" t="s">
        <v>41</v>
      </c>
      <c r="C20" s="33" t="s">
        <v>11</v>
      </c>
      <c r="D20" s="33" t="s">
        <v>11</v>
      </c>
      <c r="E20" s="33" t="s">
        <v>11</v>
      </c>
      <c r="F20" s="38" t="s">
        <v>11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25.5" customHeight="1">
      <c r="A21" s="47" t="s">
        <v>42</v>
      </c>
      <c r="B21" s="37" t="s">
        <v>43</v>
      </c>
      <c r="C21" s="33" t="s">
        <v>11</v>
      </c>
      <c r="D21" s="33" t="s">
        <v>11</v>
      </c>
      <c r="E21" s="33" t="s">
        <v>11</v>
      </c>
      <c r="F21" s="38" t="s">
        <v>11</v>
      </c>
      <c r="G21" s="6"/>
      <c r="H21" s="48"/>
      <c r="I21" s="48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25.5" customHeight="1">
      <c r="A22" s="23"/>
      <c r="B22" s="20" t="s">
        <v>44</v>
      </c>
      <c r="C22" s="33" t="s">
        <v>11</v>
      </c>
      <c r="D22" s="33" t="s">
        <v>11</v>
      </c>
      <c r="E22" s="33" t="s">
        <v>11</v>
      </c>
      <c r="F22" s="38" t="s">
        <v>11</v>
      </c>
      <c r="G22" s="6"/>
      <c r="H22" s="29"/>
      <c r="I22" s="49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25.5" customHeight="1">
      <c r="A23" s="23"/>
      <c r="B23" s="20" t="s">
        <v>45</v>
      </c>
      <c r="C23" s="33" t="s">
        <v>11</v>
      </c>
      <c r="D23" s="33" t="s">
        <v>11</v>
      </c>
      <c r="E23" s="33" t="s">
        <v>11</v>
      </c>
      <c r="F23" s="38" t="s">
        <v>11</v>
      </c>
      <c r="G23" s="6"/>
      <c r="H23" s="29"/>
      <c r="I23" s="49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25.5" customHeight="1">
      <c r="A24" s="23"/>
      <c r="B24" s="20" t="s">
        <v>46</v>
      </c>
      <c r="C24" s="33" t="s">
        <v>11</v>
      </c>
      <c r="D24" s="33" t="s">
        <v>11</v>
      </c>
      <c r="E24" s="33" t="s">
        <v>11</v>
      </c>
      <c r="F24" s="38" t="s">
        <v>11</v>
      </c>
      <c r="G24" s="6"/>
      <c r="H24" s="29"/>
      <c r="I24" s="49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25.5" customHeight="1">
      <c r="A25" s="25"/>
      <c r="B25" s="50" t="s">
        <v>47</v>
      </c>
      <c r="C25" s="33" t="s">
        <v>11</v>
      </c>
      <c r="D25" s="33" t="s">
        <v>11</v>
      </c>
      <c r="E25" s="33" t="s">
        <v>11</v>
      </c>
      <c r="F25" s="38" t="s">
        <v>11</v>
      </c>
      <c r="G25" s="6"/>
      <c r="H25" s="29"/>
      <c r="I25" s="4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25.5" customHeight="1">
      <c r="A26" s="51" t="s">
        <v>48</v>
      </c>
      <c r="B26" s="32" t="s">
        <v>49</v>
      </c>
      <c r="C26" s="33" t="s">
        <v>11</v>
      </c>
      <c r="D26" s="33" t="s">
        <v>11</v>
      </c>
      <c r="E26" s="33" t="s">
        <v>11</v>
      </c>
      <c r="F26" s="38" t="s">
        <v>11</v>
      </c>
      <c r="G26" s="6"/>
      <c r="H26" s="29"/>
      <c r="I26" s="49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25.5" customHeight="1">
      <c r="A27" s="52" t="s">
        <v>50</v>
      </c>
      <c r="B27" s="32" t="s">
        <v>51</v>
      </c>
      <c r="C27" s="33" t="s">
        <v>11</v>
      </c>
      <c r="D27" s="33" t="s">
        <v>11</v>
      </c>
      <c r="E27" s="33" t="s">
        <v>11</v>
      </c>
      <c r="F27" s="38" t="s">
        <v>11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25.5" customHeight="1">
      <c r="A28" s="41"/>
      <c r="B28" s="20" t="s">
        <v>52</v>
      </c>
      <c r="C28" s="33" t="s">
        <v>11</v>
      </c>
      <c r="D28" s="33" t="s">
        <v>11</v>
      </c>
      <c r="E28" s="33" t="s">
        <v>11</v>
      </c>
      <c r="F28" s="38" t="s"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25.5" customHeight="1">
      <c r="A29" s="43"/>
      <c r="B29" s="20" t="s">
        <v>53</v>
      </c>
      <c r="C29" s="33" t="s">
        <v>11</v>
      </c>
      <c r="D29" s="33" t="s">
        <v>11</v>
      </c>
      <c r="E29" s="33" t="s">
        <v>11</v>
      </c>
      <c r="F29" s="38" t="s"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31.5" customHeight="1">
      <c r="A30" s="44" t="s">
        <v>54</v>
      </c>
      <c r="B30" s="32" t="s">
        <v>55</v>
      </c>
      <c r="C30" s="33" t="s">
        <v>11</v>
      </c>
      <c r="D30" s="33" t="s">
        <v>11</v>
      </c>
      <c r="E30" s="33" t="s">
        <v>11</v>
      </c>
      <c r="F30" s="38" t="s"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25.5" customHeight="1">
      <c r="A31" s="53"/>
      <c r="B31" s="20" t="s">
        <v>56</v>
      </c>
      <c r="C31" s="33" t="s">
        <v>11</v>
      </c>
      <c r="D31" s="33" t="s">
        <v>11</v>
      </c>
      <c r="E31" s="33" t="s">
        <v>11</v>
      </c>
      <c r="F31" s="38" t="s"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54"/>
      <c r="B32" s="5"/>
      <c r="C32" s="55"/>
      <c r="D32" s="5"/>
      <c r="E32" s="55"/>
      <c r="F32" s="5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56" t="s">
        <v>57</v>
      </c>
      <c r="B33" s="5"/>
      <c r="C33" s="57">
        <f>COUNTIF(D8:F31,"❌")</f>
        <v>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249.0" customHeight="1">
      <c r="A34" s="58" t="s">
        <v>58</v>
      </c>
      <c r="B34" s="5"/>
      <c r="C34" s="59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hidden="1" customHeight="1">
      <c r="A35" s="60"/>
      <c r="B35" s="61" t="s">
        <v>59</v>
      </c>
      <c r="C35" s="62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3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3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3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3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3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3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3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3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3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3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3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3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3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3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3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3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3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3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3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3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3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3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3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3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3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3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3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3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3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3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3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3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3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3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3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3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3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3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3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3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3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3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3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3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3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3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3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3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3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3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3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3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3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3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3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3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3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3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3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3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3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3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3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3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3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3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3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3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3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3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3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3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3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3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3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3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3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3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3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3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3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3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3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3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3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3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3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3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3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3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3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3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3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3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3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3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3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3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3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3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3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3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3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3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3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3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3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3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3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3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3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3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3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3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3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3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3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3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3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3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3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3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3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3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3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3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3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3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3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3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3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3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3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3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3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3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3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3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3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3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3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3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3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3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3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3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3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3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3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3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3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3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3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3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3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3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3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3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3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3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3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3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3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3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3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3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3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3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3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3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3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3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3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3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3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3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3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3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3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3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3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3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3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3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3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3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3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3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3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3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3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3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3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3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3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3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3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3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3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3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3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3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3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3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3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3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3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3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3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3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3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3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3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3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3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3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3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3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3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3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3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3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3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3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3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3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3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3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3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3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3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3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3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3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3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3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3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3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3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3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3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3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3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3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3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3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3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3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3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3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3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3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3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3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3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3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3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3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3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3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3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3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3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3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3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3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3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3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3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3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3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3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3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3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3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3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3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3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3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3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3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3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3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3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3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3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3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3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3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3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3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3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3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3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3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3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3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3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3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3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3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3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3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3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3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3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3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3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3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3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3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3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3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3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3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3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3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3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3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3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3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3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3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3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3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3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3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3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3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3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3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3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3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3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3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3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3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3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3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3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3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3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3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3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3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3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3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3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3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3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3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3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3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3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3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3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3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3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3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3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3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3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3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3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3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3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3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3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3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3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3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3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3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3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3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3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3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3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3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3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3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3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3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3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3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3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3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3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3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3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3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3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3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3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3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3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3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3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3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3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3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3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3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3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3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3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3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3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3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3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3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3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3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3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3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3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3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3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3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3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3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3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3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3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3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3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3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3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3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3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3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3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3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3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3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3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3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3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3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3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3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3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3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3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3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3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3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3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3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3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3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3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3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3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3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3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3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3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3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3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3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3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3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3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3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3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3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3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3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3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3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3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3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3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3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3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3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3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3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3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3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3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3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3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3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3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3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3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3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3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3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3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3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3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3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3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3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3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3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3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3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3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3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3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3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3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3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3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3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3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3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3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3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3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3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3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3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3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3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3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3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3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3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3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3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3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3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3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3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3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3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3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3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3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3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3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3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3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3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3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3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3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3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3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3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3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3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3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3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3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3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3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3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3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3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3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3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3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3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3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3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3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3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3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3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3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3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3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3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3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3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3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3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3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3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3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3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3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3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3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3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3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3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3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3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3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3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3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3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3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3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3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3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3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3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3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3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3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3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3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3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3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3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3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3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3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3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3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3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3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3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3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3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3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3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3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3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3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3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3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3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3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3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3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3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3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3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3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3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3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3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3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3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3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3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3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3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3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3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3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3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3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3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3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3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3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3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3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3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3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3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3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3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3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3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3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3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3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3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3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3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3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3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3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3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3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3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3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3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3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3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3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3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3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3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3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3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3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3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3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3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3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3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3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3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3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3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3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3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3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3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3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3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3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3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3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3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3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3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3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3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3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3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3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3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3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3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3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3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3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3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3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3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3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3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3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3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3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3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3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3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3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3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3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3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3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3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3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3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3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3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3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3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3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3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3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3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3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3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3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3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3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3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3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3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3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3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3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3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3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3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3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3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3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3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3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3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3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3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3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3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3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3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3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3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3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3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3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3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3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3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3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3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3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3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3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3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3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3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3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3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3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3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3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3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3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3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3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3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3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3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3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3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3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3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3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3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3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3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3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3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3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3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3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3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3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3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3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3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3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3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3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3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3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3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3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3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3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3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3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3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3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3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3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3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3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3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3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3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3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3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3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3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3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3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3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3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3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3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3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3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3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3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3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3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3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3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3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3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3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3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3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3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3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3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3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3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3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3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3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3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3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3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3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3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3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3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3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3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3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3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3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3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3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3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3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3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3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3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3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3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3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3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3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3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3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3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3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3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3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3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3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3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3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3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3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3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3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3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3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3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3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3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3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3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3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3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3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3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3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3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3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3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3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3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3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3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3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3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3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3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3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3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3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3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3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3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3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3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3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3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3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3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3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3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3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3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3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3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3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3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3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3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3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3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3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3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0">
    <mergeCell ref="A1:A4"/>
    <mergeCell ref="B1:B4"/>
    <mergeCell ref="C1:F1"/>
    <mergeCell ref="C2:C4"/>
    <mergeCell ref="A5:A7"/>
    <mergeCell ref="A9:A10"/>
    <mergeCell ref="A11:A14"/>
    <mergeCell ref="A32:B32"/>
    <mergeCell ref="A33:B33"/>
    <mergeCell ref="A34:B34"/>
    <mergeCell ref="C33:F33"/>
    <mergeCell ref="C34:F34"/>
    <mergeCell ref="C35:F35"/>
    <mergeCell ref="A15:A17"/>
    <mergeCell ref="A19:A20"/>
    <mergeCell ref="A21:A25"/>
    <mergeCell ref="A27:A29"/>
    <mergeCell ref="A30:A31"/>
    <mergeCell ref="C32:D32"/>
    <mergeCell ref="E32:F32"/>
  </mergeCells>
  <dataValidations>
    <dataValidation type="list" allowBlank="1" showErrorMessage="1" sqref="E2:F2">
      <formula1>"Global,Accueil,Login,Contenu,Recherche,Formulaire,Dashbord"</formula1>
    </dataValidation>
    <dataValidation type="list" allowBlank="1" showErrorMessage="1" sqref="D2">
      <formula1>"Home,Login,Content,Search,Form,Dashbord"</formula1>
    </dataValidation>
    <dataValidation type="list" allowBlank="1" showErrorMessage="1" sqref="C7">
      <formula1>"NT,NA,✅,⚠️,❌"</formula1>
    </dataValidation>
    <dataValidation type="list" allowBlank="1" showErrorMessage="1" sqref="C35">
      <formula1>"0,1,2,3,4,5"</formula1>
    </dataValidation>
    <dataValidation type="list" allowBlank="1" showErrorMessage="1" sqref="H5 D7:F7 C8:F31">
      <formula1>"NT,NA,✅,⚠️,❌"</formula1>
    </dataValidation>
  </dataValidations>
  <hyperlinks>
    <hyperlink r:id="rId1" ref="B12"/>
    <hyperlink r:id="rId2" ref="B13"/>
    <hyperlink r:id="rId3" ref="B14"/>
    <hyperlink r:id="rId4" location="titre-tableau-paliers" ref="B35"/>
  </hyperlinks>
  <printOptions/>
  <pageMargins bottom="0.3" footer="0.0" header="0.0" left="0.7" right="0.7" top="0.3"/>
  <pageSetup paperSize="9" orientation="portrait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27</v>
      </c>
      <c r="C2" s="71"/>
      <c r="D2" s="71"/>
      <c r="E2" s="71"/>
      <c r="F2" s="71"/>
      <c r="G2" s="71"/>
      <c r="H2" s="71"/>
      <c r="I2" s="71"/>
      <c r="J2" s="71"/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242</v>
      </c>
      <c r="B3" s="82" t="s">
        <v>200</v>
      </c>
      <c r="C3" s="82"/>
      <c r="D3" s="82"/>
      <c r="E3" s="82"/>
      <c r="F3" s="82"/>
      <c r="G3" s="82"/>
      <c r="H3" s="82"/>
      <c r="I3" s="82"/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</hyperlinks>
  <printOptions gridLines="1" horizontalCentered="1"/>
  <pageMargins bottom="0.0" footer="0.0" header="0.0" left="0.7" right="0.7" top="0.0"/>
  <pageSetup cellComments="atEnd" orientation="landscape" pageOrder="overThenDown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19</v>
      </c>
      <c r="C2" s="71" t="s">
        <v>19</v>
      </c>
      <c r="D2" s="71" t="s">
        <v>27</v>
      </c>
      <c r="E2" s="71" t="s">
        <v>19</v>
      </c>
      <c r="F2" s="71" t="s">
        <v>92</v>
      </c>
      <c r="G2" s="71" t="s">
        <v>19</v>
      </c>
      <c r="H2" s="71" t="s">
        <v>19</v>
      </c>
      <c r="I2" s="71" t="s">
        <v>27</v>
      </c>
      <c r="J2" s="71" t="s">
        <v>19</v>
      </c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131</v>
      </c>
      <c r="B3" s="82"/>
      <c r="C3" s="82"/>
      <c r="D3" s="82"/>
      <c r="E3" s="82"/>
      <c r="F3" s="82"/>
      <c r="G3" s="82"/>
      <c r="H3" s="82"/>
      <c r="I3" s="82" t="s">
        <v>243</v>
      </c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85</v>
      </c>
      <c r="B4" s="71" t="s">
        <v>19</v>
      </c>
      <c r="C4" s="71" t="s">
        <v>27</v>
      </c>
      <c r="D4" s="71" t="s">
        <v>27</v>
      </c>
      <c r="E4" s="71" t="s">
        <v>27</v>
      </c>
      <c r="F4" s="71" t="s">
        <v>27</v>
      </c>
      <c r="G4" s="71" t="s">
        <v>27</v>
      </c>
      <c r="H4" s="71" t="s">
        <v>27</v>
      </c>
      <c r="I4" s="71" t="s">
        <v>27</v>
      </c>
      <c r="J4" s="71" t="s">
        <v>19</v>
      </c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101" t="s">
        <v>132</v>
      </c>
      <c r="B5" s="82" t="s">
        <v>135</v>
      </c>
      <c r="C5" s="82" t="s">
        <v>244</v>
      </c>
      <c r="D5" s="82"/>
      <c r="E5" s="82" t="s">
        <v>245</v>
      </c>
      <c r="F5" s="82" t="s">
        <v>246</v>
      </c>
      <c r="G5" s="82"/>
      <c r="H5" s="82" t="s">
        <v>247</v>
      </c>
      <c r="I5" s="82" t="s">
        <v>248</v>
      </c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133</v>
      </c>
      <c r="B6" s="71" t="s">
        <v>19</v>
      </c>
      <c r="C6" s="71" t="s">
        <v>27</v>
      </c>
      <c r="D6" s="71" t="s">
        <v>27</v>
      </c>
      <c r="E6" s="71" t="s">
        <v>27</v>
      </c>
      <c r="F6" s="71" t="s">
        <v>27</v>
      </c>
      <c r="G6" s="71" t="s">
        <v>27</v>
      </c>
      <c r="H6" s="71" t="s">
        <v>27</v>
      </c>
      <c r="I6" s="71" t="s">
        <v>27</v>
      </c>
      <c r="J6" s="71" t="s">
        <v>19</v>
      </c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134</v>
      </c>
      <c r="B7" s="82" t="s">
        <v>135</v>
      </c>
      <c r="C7" s="82" t="s">
        <v>249</v>
      </c>
      <c r="D7" s="82"/>
      <c r="E7" s="82" t="s">
        <v>250</v>
      </c>
      <c r="F7" s="82" t="s">
        <v>246</v>
      </c>
      <c r="G7" s="82"/>
      <c r="H7" s="82" t="s">
        <v>251</v>
      </c>
      <c r="I7" s="82" t="s">
        <v>248</v>
      </c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72"/>
      <c r="B8" s="71"/>
      <c r="C8" s="71"/>
      <c r="D8" s="71"/>
      <c r="E8" s="71"/>
      <c r="F8" s="71"/>
      <c r="G8" s="71"/>
      <c r="H8" s="71"/>
      <c r="I8" s="71"/>
      <c r="J8" s="71"/>
      <c r="K8" s="71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102" t="s">
        <v>252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  <hyperlink r:id="rId3" ref="A7"/>
  </hyperlinks>
  <printOptions gridLines="1" horizontalCentered="1"/>
  <pageMargins bottom="0.0" footer="0.0" header="0.0" left="0.7" right="0.7" top="0.0"/>
  <pageSetup cellComments="atEnd" orientation="landscape" pageOrder="overThenDown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19</v>
      </c>
      <c r="C2" s="71" t="s">
        <v>19</v>
      </c>
      <c r="D2" s="71" t="s">
        <v>19</v>
      </c>
      <c r="E2" s="71" t="s">
        <v>19</v>
      </c>
      <c r="F2" s="71" t="s">
        <v>27</v>
      </c>
      <c r="G2" s="71" t="s">
        <v>19</v>
      </c>
      <c r="H2" s="71" t="s">
        <v>19</v>
      </c>
      <c r="I2" s="71" t="s">
        <v>19</v>
      </c>
      <c r="J2" s="71" t="s">
        <v>19</v>
      </c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102</v>
      </c>
      <c r="B3" s="82" t="s">
        <v>253</v>
      </c>
      <c r="C3" s="82"/>
      <c r="D3" s="82"/>
      <c r="E3" s="82"/>
      <c r="F3" s="82" t="s">
        <v>246</v>
      </c>
      <c r="G3" s="82"/>
      <c r="H3" s="82"/>
      <c r="I3" s="82"/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85</v>
      </c>
      <c r="B4" s="71" t="s">
        <v>19</v>
      </c>
      <c r="C4" s="71" t="s">
        <v>19</v>
      </c>
      <c r="D4" s="71" t="s">
        <v>19</v>
      </c>
      <c r="E4" s="71" t="s">
        <v>19</v>
      </c>
      <c r="F4" s="71" t="s">
        <v>27</v>
      </c>
      <c r="G4" s="71" t="s">
        <v>27</v>
      </c>
      <c r="H4" s="71" t="s">
        <v>19</v>
      </c>
      <c r="I4" s="71" t="s">
        <v>19</v>
      </c>
      <c r="J4" s="71" t="s">
        <v>19</v>
      </c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98" t="s">
        <v>103</v>
      </c>
      <c r="B5" s="82" t="s">
        <v>253</v>
      </c>
      <c r="C5" s="82"/>
      <c r="D5" s="82"/>
      <c r="E5" s="82"/>
      <c r="F5" s="82" t="s">
        <v>254</v>
      </c>
      <c r="G5" s="82" t="s">
        <v>255</v>
      </c>
      <c r="H5" s="82"/>
      <c r="I5" s="82"/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104</v>
      </c>
      <c r="B6" s="71" t="s">
        <v>19</v>
      </c>
      <c r="C6" s="71" t="s">
        <v>19</v>
      </c>
      <c r="D6" s="71" t="s">
        <v>19</v>
      </c>
      <c r="E6" s="71" t="s">
        <v>19</v>
      </c>
      <c r="F6" s="71" t="s">
        <v>19</v>
      </c>
      <c r="G6" s="71" t="s">
        <v>27</v>
      </c>
      <c r="H6" s="71" t="s">
        <v>19</v>
      </c>
      <c r="I6" s="71" t="s">
        <v>92</v>
      </c>
      <c r="J6" s="71" t="s">
        <v>19</v>
      </c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98" t="s">
        <v>105</v>
      </c>
      <c r="B7" s="82" t="s">
        <v>253</v>
      </c>
      <c r="C7" s="82"/>
      <c r="D7" s="82"/>
      <c r="E7" s="82"/>
      <c r="F7" s="82"/>
      <c r="G7" s="82" t="s">
        <v>255</v>
      </c>
      <c r="H7" s="82"/>
      <c r="I7" s="82"/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  <hyperlink r:id="rId3" ref="A7"/>
  </hyperlinks>
  <printOptions gridLines="1" horizontalCentered="1"/>
  <pageMargins bottom="0.0" footer="0.0" header="0.0" left="0.7" right="0.7" top="0.0"/>
  <pageSetup cellComments="atEnd" orientation="landscape" pageOrder="overThenDown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19</v>
      </c>
      <c r="C2" s="71" t="s">
        <v>19</v>
      </c>
      <c r="D2" s="71" t="s">
        <v>19</v>
      </c>
      <c r="E2" s="71" t="s">
        <v>19</v>
      </c>
      <c r="F2" s="71" t="s">
        <v>92</v>
      </c>
      <c r="G2" s="71" t="s">
        <v>19</v>
      </c>
      <c r="H2" s="71" t="s">
        <v>19</v>
      </c>
      <c r="I2" s="71" t="s">
        <v>27</v>
      </c>
      <c r="J2" s="71" t="s">
        <v>19</v>
      </c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91</v>
      </c>
      <c r="B3" s="82"/>
      <c r="C3" s="82"/>
      <c r="D3" s="82"/>
      <c r="E3" s="82"/>
      <c r="F3" s="82"/>
      <c r="G3" s="82"/>
      <c r="H3" s="82"/>
      <c r="I3" s="82" t="s">
        <v>256</v>
      </c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93</v>
      </c>
      <c r="B4" s="71" t="s">
        <v>19</v>
      </c>
      <c r="C4" s="71" t="s">
        <v>19</v>
      </c>
      <c r="D4" s="71" t="s">
        <v>19</v>
      </c>
      <c r="E4" s="71" t="s">
        <v>19</v>
      </c>
      <c r="F4" s="71" t="s">
        <v>19</v>
      </c>
      <c r="G4" s="71" t="s">
        <v>19</v>
      </c>
      <c r="H4" s="71" t="s">
        <v>19</v>
      </c>
      <c r="I4" s="71" t="s">
        <v>19</v>
      </c>
      <c r="J4" s="71" t="s">
        <v>19</v>
      </c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82" t="s">
        <v>257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94</v>
      </c>
      <c r="B6" s="71" t="s">
        <v>19</v>
      </c>
      <c r="C6" s="71" t="s">
        <v>19</v>
      </c>
      <c r="D6" s="71" t="s">
        <v>19</v>
      </c>
      <c r="E6" s="71" t="s">
        <v>19</v>
      </c>
      <c r="F6" s="71" t="s">
        <v>27</v>
      </c>
      <c r="G6" s="71" t="s">
        <v>19</v>
      </c>
      <c r="H6" s="71" t="s">
        <v>27</v>
      </c>
      <c r="I6" s="71" t="s">
        <v>19</v>
      </c>
      <c r="J6" s="71" t="s">
        <v>19</v>
      </c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258</v>
      </c>
      <c r="B7" s="82"/>
      <c r="C7" s="82"/>
      <c r="D7" s="82"/>
      <c r="E7" s="82"/>
      <c r="F7" s="82" t="s">
        <v>259</v>
      </c>
      <c r="G7" s="82"/>
      <c r="H7" s="82" t="s">
        <v>260</v>
      </c>
      <c r="I7" s="82"/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7"/>
  </hyperlinks>
  <printOptions gridLines="1" horizontalCentered="1"/>
  <pageMargins bottom="0.0" footer="0.0" header="0.0" left="0.7" right="0.7" top="0.0"/>
  <pageSetup cellComments="atEnd" orientation="landscape" pageOrder="overThenDown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 t="s">
        <v>77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27</v>
      </c>
      <c r="C2" s="71" t="s">
        <v>27</v>
      </c>
      <c r="D2" s="71" t="s">
        <v>27</v>
      </c>
      <c r="E2" s="71" t="s">
        <v>19</v>
      </c>
      <c r="F2" s="71" t="s">
        <v>92</v>
      </c>
      <c r="G2" s="71" t="s">
        <v>19</v>
      </c>
      <c r="H2" s="71" t="s">
        <v>19</v>
      </c>
      <c r="I2" s="71" t="s">
        <v>19</v>
      </c>
      <c r="J2" s="71" t="s">
        <v>19</v>
      </c>
      <c r="K2" s="71" t="s">
        <v>27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114</v>
      </c>
      <c r="B3" s="82" t="s">
        <v>261</v>
      </c>
      <c r="C3" s="82" t="s">
        <v>262</v>
      </c>
      <c r="D3" s="82"/>
      <c r="E3" s="82"/>
      <c r="F3" s="82"/>
      <c r="G3" s="82"/>
      <c r="H3" s="82"/>
      <c r="I3" s="82"/>
      <c r="J3" s="82"/>
      <c r="K3" s="82" t="s">
        <v>263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115</v>
      </c>
      <c r="B4" s="71" t="s">
        <v>27</v>
      </c>
      <c r="C4" s="71" t="s">
        <v>27</v>
      </c>
      <c r="D4" s="71" t="s">
        <v>27</v>
      </c>
      <c r="E4" s="71" t="s">
        <v>19</v>
      </c>
      <c r="F4" s="71" t="s">
        <v>27</v>
      </c>
      <c r="G4" s="71" t="s">
        <v>19</v>
      </c>
      <c r="H4" s="71" t="s">
        <v>19</v>
      </c>
      <c r="I4" s="71" t="s">
        <v>92</v>
      </c>
      <c r="J4" s="71" t="s">
        <v>19</v>
      </c>
      <c r="K4" s="71" t="s">
        <v>27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100" t="s">
        <v>116</v>
      </c>
      <c r="B5" s="82" t="s">
        <v>261</v>
      </c>
      <c r="C5" s="82" t="s">
        <v>264</v>
      </c>
      <c r="D5" s="82"/>
      <c r="E5" s="82"/>
      <c r="F5" s="82" t="s">
        <v>265</v>
      </c>
      <c r="G5" s="82"/>
      <c r="H5" s="82"/>
      <c r="I5" s="82"/>
      <c r="J5" s="82"/>
      <c r="K5" s="82" t="s">
        <v>266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117</v>
      </c>
      <c r="B6" s="71" t="s">
        <v>27</v>
      </c>
      <c r="C6" s="71" t="s">
        <v>19</v>
      </c>
      <c r="D6" s="71" t="s">
        <v>27</v>
      </c>
      <c r="E6" s="71" t="s">
        <v>19</v>
      </c>
      <c r="F6" s="71" t="s">
        <v>92</v>
      </c>
      <c r="G6" s="71" t="s">
        <v>19</v>
      </c>
      <c r="H6" s="71" t="s">
        <v>27</v>
      </c>
      <c r="I6" s="71" t="s">
        <v>92</v>
      </c>
      <c r="J6" s="71" t="s">
        <v>19</v>
      </c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118</v>
      </c>
      <c r="B7" s="82" t="s">
        <v>261</v>
      </c>
      <c r="C7" s="82"/>
      <c r="D7" s="82"/>
      <c r="E7" s="82"/>
      <c r="F7" s="82"/>
      <c r="G7" s="82"/>
      <c r="H7" s="82" t="s">
        <v>267</v>
      </c>
      <c r="I7" s="82"/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  <hyperlink r:id="rId3" ref="A7"/>
  </hyperlinks>
  <printOptions gridLines="1" horizontalCentered="1"/>
  <pageMargins bottom="0.0" footer="0.0" header="0.0" left="0.7" right="0.7" top="0.0"/>
  <pageSetup cellComments="atEnd" orientation="landscape" pageOrder="overThenDown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19</v>
      </c>
      <c r="C2" s="71" t="s">
        <v>19</v>
      </c>
      <c r="D2" s="71" t="s">
        <v>27</v>
      </c>
      <c r="E2" s="71" t="s">
        <v>19</v>
      </c>
      <c r="F2" s="71" t="s">
        <v>19</v>
      </c>
      <c r="G2" s="71" t="s">
        <v>19</v>
      </c>
      <c r="H2" s="71" t="s">
        <v>19</v>
      </c>
      <c r="I2" s="71" t="s">
        <v>19</v>
      </c>
      <c r="J2" s="71" t="s">
        <v>19</v>
      </c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84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87</v>
      </c>
      <c r="B4" s="71" t="s">
        <v>19</v>
      </c>
      <c r="C4" s="71" t="s">
        <v>19</v>
      </c>
      <c r="D4" s="71" t="s">
        <v>27</v>
      </c>
      <c r="E4" s="71" t="s">
        <v>19</v>
      </c>
      <c r="F4" s="71" t="s">
        <v>19</v>
      </c>
      <c r="G4" s="71" t="s">
        <v>19</v>
      </c>
      <c r="H4" s="71" t="s">
        <v>19</v>
      </c>
      <c r="I4" s="71" t="s">
        <v>19</v>
      </c>
      <c r="J4" s="71" t="s">
        <v>19</v>
      </c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100" t="s">
        <v>88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85</v>
      </c>
      <c r="B6" s="71" t="s">
        <v>19</v>
      </c>
      <c r="C6" s="71" t="s">
        <v>19</v>
      </c>
      <c r="D6" s="71" t="s">
        <v>27</v>
      </c>
      <c r="E6" s="71" t="s">
        <v>19</v>
      </c>
      <c r="F6" s="71" t="s">
        <v>19</v>
      </c>
      <c r="G6" s="71" t="s">
        <v>19</v>
      </c>
      <c r="H6" s="71" t="s">
        <v>19</v>
      </c>
      <c r="I6" s="71" t="s">
        <v>19</v>
      </c>
      <c r="J6" s="71" t="s">
        <v>19</v>
      </c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86</v>
      </c>
      <c r="B7" s="82"/>
      <c r="C7" s="82"/>
      <c r="D7" s="82"/>
      <c r="E7" s="82"/>
      <c r="F7" s="82"/>
      <c r="G7" s="82"/>
      <c r="H7" s="82"/>
      <c r="I7" s="82"/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  <hyperlink r:id="rId3" ref="A7"/>
  </hyperlinks>
  <printOptions gridLines="1" horizontalCentered="1"/>
  <pageMargins bottom="0.0" footer="0.0" header="0.0" left="0.7" right="0.7" top="0.0"/>
  <pageSetup cellComments="atEnd" orientation="landscape" pageOrder="overThenDown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27</v>
      </c>
      <c r="C2" s="71"/>
      <c r="D2" s="71"/>
      <c r="E2" s="71"/>
      <c r="F2" s="71"/>
      <c r="G2" s="71"/>
      <c r="H2" s="71"/>
      <c r="I2" s="71"/>
      <c r="J2" s="71"/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268</v>
      </c>
      <c r="B3" s="82" t="s">
        <v>200</v>
      </c>
      <c r="C3" s="82"/>
      <c r="D3" s="82"/>
      <c r="E3" s="82"/>
      <c r="F3" s="82"/>
      <c r="G3" s="82"/>
      <c r="H3" s="82"/>
      <c r="I3" s="82"/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269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100" t="s">
        <v>270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271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272</v>
      </c>
      <c r="B7" s="82"/>
      <c r="C7" s="82"/>
      <c r="D7" s="82"/>
      <c r="E7" s="82"/>
      <c r="F7" s="82"/>
      <c r="G7" s="82"/>
      <c r="H7" s="82"/>
      <c r="I7" s="82"/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  <hyperlink r:id="rId3" ref="A7"/>
  </hyperlinks>
  <printOptions gridLines="1" horizontalCentered="1"/>
  <pageMargins bottom="0.0" footer="0.0" header="0.0" left="0.7" right="0.7" top="0.0"/>
  <pageSetup cellComments="atEnd" orientation="landscape" pageOrder="overThenDown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25"/>
    <col customWidth="1" min="2" max="2" width="10.88"/>
    <col customWidth="1" min="3" max="3" width="10.25"/>
    <col customWidth="1" min="4" max="4" width="12.88"/>
    <col customWidth="1" min="5" max="5" width="8.25"/>
    <col customWidth="1" min="6" max="6" width="9.0"/>
    <col customWidth="1" min="7" max="7" width="10.25"/>
    <col customWidth="1" min="8" max="8" width="5.75"/>
    <col customWidth="1" min="9" max="9" width="9.0"/>
    <col customWidth="1" min="10" max="10" width="10.25"/>
    <col customWidth="1" min="11" max="11" width="8.63"/>
    <col customWidth="1" min="12" max="29" width="10.25"/>
  </cols>
  <sheetData>
    <row r="1" ht="15.75" customHeight="1">
      <c r="A1" s="64" t="s">
        <v>60</v>
      </c>
      <c r="B1" s="64" t="s">
        <v>61</v>
      </c>
      <c r="C1" s="64" t="s">
        <v>62</v>
      </c>
      <c r="D1" s="64" t="s">
        <v>63</v>
      </c>
      <c r="E1" s="65" t="s">
        <v>64</v>
      </c>
      <c r="F1" s="65" t="s">
        <v>65</v>
      </c>
      <c r="G1" s="65" t="s">
        <v>66</v>
      </c>
      <c r="H1" s="65" t="s">
        <v>67</v>
      </c>
      <c r="I1" s="65" t="s">
        <v>68</v>
      </c>
      <c r="J1" s="65" t="s">
        <v>69</v>
      </c>
      <c r="K1" s="65" t="s">
        <v>70</v>
      </c>
      <c r="L1" s="65" t="s">
        <v>71</v>
      </c>
      <c r="M1" s="65" t="s">
        <v>72</v>
      </c>
      <c r="N1" s="66" t="s">
        <v>73</v>
      </c>
      <c r="O1" s="66" t="s">
        <v>74</v>
      </c>
      <c r="P1" s="66" t="s">
        <v>75</v>
      </c>
      <c r="Q1" s="64" t="s">
        <v>76</v>
      </c>
      <c r="R1" s="64" t="s">
        <v>77</v>
      </c>
      <c r="S1" s="64" t="s">
        <v>78</v>
      </c>
      <c r="T1" s="64" t="s">
        <v>79</v>
      </c>
      <c r="U1" s="64"/>
      <c r="V1" s="64"/>
      <c r="W1" s="64"/>
      <c r="X1" s="64"/>
      <c r="Y1" s="64"/>
      <c r="Z1" s="64"/>
      <c r="AA1" s="64"/>
      <c r="AB1" s="64"/>
      <c r="AC1" s="64"/>
    </row>
    <row r="2" ht="15.75" customHeight="1">
      <c r="A2" s="67" t="s">
        <v>80</v>
      </c>
      <c r="B2" s="68"/>
      <c r="C2" s="68"/>
      <c r="D2" s="68" t="s">
        <v>81</v>
      </c>
      <c r="E2" s="68" t="s">
        <v>19</v>
      </c>
      <c r="F2" s="68" t="s">
        <v>19</v>
      </c>
      <c r="G2" s="68" t="s">
        <v>27</v>
      </c>
      <c r="H2" s="68" t="s">
        <v>19</v>
      </c>
      <c r="I2" s="68" t="s">
        <v>19</v>
      </c>
      <c r="J2" s="68" t="s">
        <v>19</v>
      </c>
      <c r="K2" s="68" t="s">
        <v>19</v>
      </c>
      <c r="L2" s="68" t="s">
        <v>19</v>
      </c>
      <c r="M2" s="68" t="s">
        <v>19</v>
      </c>
      <c r="N2" s="69">
        <f>COUNTIF(E2:M2,"✅")/COUNTA(E2:M2)</f>
        <v>0.8888888889</v>
      </c>
      <c r="O2" s="70" t="s">
        <v>82</v>
      </c>
      <c r="P2" s="70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</row>
    <row r="3" ht="15.75" customHeight="1">
      <c r="A3" s="71"/>
      <c r="B3" s="72" t="s">
        <v>83</v>
      </c>
      <c r="C3" s="73" t="s">
        <v>84</v>
      </c>
      <c r="D3" s="71" t="s">
        <v>83</v>
      </c>
      <c r="E3" s="71" t="s">
        <v>19</v>
      </c>
      <c r="F3" s="71" t="s">
        <v>19</v>
      </c>
      <c r="G3" s="71" t="s">
        <v>27</v>
      </c>
      <c r="H3" s="71" t="s">
        <v>19</v>
      </c>
      <c r="I3" s="71" t="s">
        <v>19</v>
      </c>
      <c r="J3" s="71" t="s">
        <v>19</v>
      </c>
      <c r="K3" s="71" t="s">
        <v>19</v>
      </c>
      <c r="L3" s="71" t="s">
        <v>19</v>
      </c>
      <c r="M3" s="71" t="s">
        <v>19</v>
      </c>
      <c r="N3" s="74">
        <f>COUNTIF(E3:M5,"✅")/COUNTA(E3:M5)</f>
        <v>0.8888888889</v>
      </c>
      <c r="O3" s="75"/>
      <c r="P3" s="75">
        <f>COUNTIF(E3:M5,"❌")</f>
        <v>3</v>
      </c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</row>
    <row r="4" ht="15.75" customHeight="1">
      <c r="A4" s="71"/>
      <c r="B4" s="72" t="s">
        <v>85</v>
      </c>
      <c r="C4" s="76" t="s">
        <v>86</v>
      </c>
      <c r="D4" s="71" t="s">
        <v>85</v>
      </c>
      <c r="E4" s="71" t="s">
        <v>19</v>
      </c>
      <c r="F4" s="71" t="s">
        <v>19</v>
      </c>
      <c r="G4" s="71" t="s">
        <v>27</v>
      </c>
      <c r="H4" s="71" t="s">
        <v>19</v>
      </c>
      <c r="I4" s="71" t="s">
        <v>19</v>
      </c>
      <c r="J4" s="71" t="s">
        <v>19</v>
      </c>
      <c r="K4" s="71" t="s">
        <v>19</v>
      </c>
      <c r="L4" s="71" t="s">
        <v>19</v>
      </c>
      <c r="M4" s="71" t="s">
        <v>19</v>
      </c>
      <c r="N4" s="75"/>
      <c r="O4" s="75"/>
      <c r="P4" s="75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</row>
    <row r="5" ht="15.75" customHeight="1">
      <c r="A5" s="71"/>
      <c r="B5" s="72" t="s">
        <v>87</v>
      </c>
      <c r="C5" s="76" t="s">
        <v>88</v>
      </c>
      <c r="D5" s="71" t="s">
        <v>89</v>
      </c>
      <c r="E5" s="71" t="s">
        <v>19</v>
      </c>
      <c r="F5" s="71" t="s">
        <v>19</v>
      </c>
      <c r="G5" s="71" t="s">
        <v>27</v>
      </c>
      <c r="H5" s="71" t="s">
        <v>19</v>
      </c>
      <c r="I5" s="71" t="s">
        <v>19</v>
      </c>
      <c r="J5" s="71" t="s">
        <v>19</v>
      </c>
      <c r="K5" s="71" t="s">
        <v>19</v>
      </c>
      <c r="L5" s="71" t="s">
        <v>19</v>
      </c>
      <c r="M5" s="71" t="s">
        <v>19</v>
      </c>
      <c r="N5" s="75"/>
      <c r="O5" s="75"/>
      <c r="P5" s="75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</row>
    <row r="6" ht="15.75" customHeight="1">
      <c r="A6" s="77" t="s">
        <v>90</v>
      </c>
      <c r="B6" s="68"/>
      <c r="C6" s="68"/>
      <c r="D6" s="68" t="s">
        <v>81</v>
      </c>
      <c r="E6" s="68" t="s">
        <v>19</v>
      </c>
      <c r="F6" s="68" t="s">
        <v>19</v>
      </c>
      <c r="G6" s="68" t="s">
        <v>19</v>
      </c>
      <c r="H6" s="68" t="s">
        <v>19</v>
      </c>
      <c r="I6" s="68" t="s">
        <v>27</v>
      </c>
      <c r="J6" s="68" t="s">
        <v>19</v>
      </c>
      <c r="K6" s="68" t="s">
        <v>27</v>
      </c>
      <c r="L6" s="68" t="s">
        <v>27</v>
      </c>
      <c r="M6" s="68" t="s">
        <v>19</v>
      </c>
      <c r="N6" s="69">
        <f>COUNTIF(E6:M6,"✅")/COUNTA(E6:M6)</f>
        <v>0.6666666667</v>
      </c>
      <c r="O6" s="70" t="s">
        <v>82</v>
      </c>
      <c r="P6" s="70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</row>
    <row r="7" ht="15.75" customHeight="1">
      <c r="A7" s="71"/>
      <c r="B7" s="72" t="s">
        <v>83</v>
      </c>
      <c r="C7" s="73" t="s">
        <v>91</v>
      </c>
      <c r="D7" s="71" t="s">
        <v>83</v>
      </c>
      <c r="E7" s="71" t="s">
        <v>19</v>
      </c>
      <c r="F7" s="71" t="s">
        <v>19</v>
      </c>
      <c r="G7" s="71" t="s">
        <v>19</v>
      </c>
      <c r="H7" s="71" t="s">
        <v>19</v>
      </c>
      <c r="I7" s="71" t="s">
        <v>92</v>
      </c>
      <c r="J7" s="71" t="s">
        <v>19</v>
      </c>
      <c r="K7" s="71" t="s">
        <v>19</v>
      </c>
      <c r="L7" s="71" t="s">
        <v>27</v>
      </c>
      <c r="M7" s="71" t="s">
        <v>19</v>
      </c>
      <c r="N7" s="74">
        <f>COUNTIF(E7:M9,"✅")/COUNTA(E7:M9)</f>
        <v>0.8518518519</v>
      </c>
      <c r="O7" s="75"/>
      <c r="P7" s="75">
        <f>COUNTIF(E7:M9,"❌")</f>
        <v>3</v>
      </c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ht="15.75" customHeight="1">
      <c r="A8" s="71"/>
      <c r="B8" s="72" t="s">
        <v>93</v>
      </c>
      <c r="C8" s="71"/>
      <c r="D8" s="71" t="s">
        <v>93</v>
      </c>
      <c r="E8" s="71" t="s">
        <v>19</v>
      </c>
      <c r="F8" s="71" t="s">
        <v>19</v>
      </c>
      <c r="G8" s="71" t="s">
        <v>19</v>
      </c>
      <c r="H8" s="71" t="s">
        <v>19</v>
      </c>
      <c r="I8" s="71" t="s">
        <v>19</v>
      </c>
      <c r="J8" s="71" t="s">
        <v>19</v>
      </c>
      <c r="K8" s="71" t="s">
        <v>19</v>
      </c>
      <c r="L8" s="71" t="s">
        <v>19</v>
      </c>
      <c r="M8" s="71" t="s">
        <v>19</v>
      </c>
      <c r="N8" s="75"/>
      <c r="O8" s="75"/>
      <c r="P8" s="75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ht="15.75" customHeight="1">
      <c r="A9" s="71"/>
      <c r="B9" s="72" t="s">
        <v>94</v>
      </c>
      <c r="C9" s="71"/>
      <c r="D9" s="71" t="s">
        <v>89</v>
      </c>
      <c r="E9" s="71" t="s">
        <v>19</v>
      </c>
      <c r="F9" s="71" t="s">
        <v>19</v>
      </c>
      <c r="G9" s="71" t="s">
        <v>19</v>
      </c>
      <c r="H9" s="71" t="s">
        <v>19</v>
      </c>
      <c r="I9" s="71" t="s">
        <v>27</v>
      </c>
      <c r="J9" s="71" t="s">
        <v>19</v>
      </c>
      <c r="K9" s="71" t="s">
        <v>27</v>
      </c>
      <c r="L9" s="71" t="s">
        <v>19</v>
      </c>
      <c r="M9" s="71" t="s">
        <v>19</v>
      </c>
      <c r="N9" s="75"/>
      <c r="O9" s="75"/>
      <c r="P9" s="75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ht="15.75" customHeight="1">
      <c r="A10" s="67" t="s">
        <v>95</v>
      </c>
      <c r="B10" s="68"/>
      <c r="C10" s="68"/>
      <c r="D10" s="68" t="s">
        <v>81</v>
      </c>
      <c r="E10" s="68" t="s">
        <v>27</v>
      </c>
      <c r="F10" s="68" t="s">
        <v>27</v>
      </c>
      <c r="G10" s="68" t="s">
        <v>27</v>
      </c>
      <c r="H10" s="68" t="s">
        <v>19</v>
      </c>
      <c r="I10" s="68" t="s">
        <v>19</v>
      </c>
      <c r="J10" s="68" t="s">
        <v>19</v>
      </c>
      <c r="K10" s="68" t="s">
        <v>27</v>
      </c>
      <c r="L10" s="68" t="s">
        <v>27</v>
      </c>
      <c r="M10" s="68" t="s">
        <v>19</v>
      </c>
      <c r="N10" s="69">
        <f>COUNTIF(E10:M10,"✅")/COUNTA(E10:M10)</f>
        <v>0.4444444444</v>
      </c>
      <c r="O10" s="70" t="s">
        <v>96</v>
      </c>
      <c r="P10" s="70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</row>
    <row r="11" ht="15.75" customHeight="1">
      <c r="A11" s="71"/>
      <c r="B11" s="72" t="s">
        <v>83</v>
      </c>
      <c r="C11" s="73" t="s">
        <v>97</v>
      </c>
      <c r="D11" s="71" t="s">
        <v>83</v>
      </c>
      <c r="E11" s="71" t="s">
        <v>19</v>
      </c>
      <c r="F11" s="71" t="s">
        <v>19</v>
      </c>
      <c r="G11" s="71" t="s">
        <v>27</v>
      </c>
      <c r="H11" s="71" t="s">
        <v>19</v>
      </c>
      <c r="I11" s="71" t="s">
        <v>92</v>
      </c>
      <c r="J11" s="71" t="s">
        <v>19</v>
      </c>
      <c r="K11" s="71" t="s">
        <v>27</v>
      </c>
      <c r="L11" s="71" t="s">
        <v>27</v>
      </c>
      <c r="M11" s="71" t="s">
        <v>19</v>
      </c>
      <c r="N11" s="74">
        <f>COUNTIF(E11:M13,"✅")/COUNTA(E11:M13)</f>
        <v>0.5555555556</v>
      </c>
      <c r="O11" s="75"/>
      <c r="P11" s="75">
        <f>COUNTIF(E11:M13,"❌")</f>
        <v>10</v>
      </c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ht="15.75" customHeight="1">
      <c r="A12" s="71"/>
      <c r="B12" s="72" t="s">
        <v>93</v>
      </c>
      <c r="C12" s="76" t="s">
        <v>98</v>
      </c>
      <c r="D12" s="71" t="s">
        <v>93</v>
      </c>
      <c r="E12" s="71" t="s">
        <v>27</v>
      </c>
      <c r="F12" s="71" t="s">
        <v>19</v>
      </c>
      <c r="G12" s="71" t="s">
        <v>27</v>
      </c>
      <c r="H12" s="71" t="s">
        <v>19</v>
      </c>
      <c r="I12" s="71" t="s">
        <v>19</v>
      </c>
      <c r="J12" s="71" t="s">
        <v>19</v>
      </c>
      <c r="K12" s="71" t="s">
        <v>19</v>
      </c>
      <c r="L12" s="71" t="s">
        <v>27</v>
      </c>
      <c r="M12" s="71" t="s">
        <v>19</v>
      </c>
      <c r="N12" s="75"/>
      <c r="O12" s="75"/>
      <c r="P12" s="75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ht="15.75" customHeight="1">
      <c r="A13" s="71"/>
      <c r="B13" s="72" t="s">
        <v>99</v>
      </c>
      <c r="C13" s="76"/>
      <c r="D13" s="71" t="s">
        <v>100</v>
      </c>
      <c r="E13" s="71" t="s">
        <v>19</v>
      </c>
      <c r="F13" s="71" t="s">
        <v>27</v>
      </c>
      <c r="G13" s="71" t="s">
        <v>27</v>
      </c>
      <c r="H13" s="71" t="s">
        <v>19</v>
      </c>
      <c r="I13" s="71" t="s">
        <v>92</v>
      </c>
      <c r="J13" s="71" t="s">
        <v>19</v>
      </c>
      <c r="K13" s="71" t="s">
        <v>27</v>
      </c>
      <c r="L13" s="71" t="s">
        <v>27</v>
      </c>
      <c r="M13" s="71" t="s">
        <v>19</v>
      </c>
      <c r="N13" s="75"/>
      <c r="O13" s="75"/>
      <c r="P13" s="75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ht="15.75" customHeight="1">
      <c r="A14" s="78" t="s">
        <v>101</v>
      </c>
      <c r="B14" s="79"/>
      <c r="C14" s="68"/>
      <c r="D14" s="68" t="s">
        <v>81</v>
      </c>
      <c r="E14" s="68" t="s">
        <v>19</v>
      </c>
      <c r="F14" s="68" t="s">
        <v>19</v>
      </c>
      <c r="G14" s="68" t="s">
        <v>19</v>
      </c>
      <c r="H14" s="68" t="s">
        <v>19</v>
      </c>
      <c r="I14" s="68" t="s">
        <v>27</v>
      </c>
      <c r="J14" s="68" t="s">
        <v>27</v>
      </c>
      <c r="K14" s="68" t="s">
        <v>19</v>
      </c>
      <c r="L14" s="68" t="s">
        <v>19</v>
      </c>
      <c r="M14" s="68" t="s">
        <v>19</v>
      </c>
      <c r="N14" s="69">
        <f>COUNTIF(E14:M14,"✅")/COUNTA(E14:M14)</f>
        <v>0.7777777778</v>
      </c>
      <c r="O14" s="70" t="s">
        <v>82</v>
      </c>
      <c r="P14" s="70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</row>
    <row r="15" ht="15.75" customHeight="1">
      <c r="A15" s="71"/>
      <c r="B15" s="72" t="s">
        <v>83</v>
      </c>
      <c r="C15" s="73" t="s">
        <v>102</v>
      </c>
      <c r="D15" s="71" t="s">
        <v>83</v>
      </c>
      <c r="E15" s="71" t="s">
        <v>19</v>
      </c>
      <c r="F15" s="71" t="s">
        <v>19</v>
      </c>
      <c r="G15" s="71" t="s">
        <v>19</v>
      </c>
      <c r="H15" s="71" t="s">
        <v>19</v>
      </c>
      <c r="I15" s="71" t="s">
        <v>27</v>
      </c>
      <c r="J15" s="71" t="s">
        <v>19</v>
      </c>
      <c r="K15" s="71" t="s">
        <v>19</v>
      </c>
      <c r="L15" s="71" t="s">
        <v>19</v>
      </c>
      <c r="M15" s="71" t="s">
        <v>19</v>
      </c>
      <c r="N15" s="74">
        <f>COUNTIF(E15:M17,"✅")/COUNTA(E15:M17)</f>
        <v>0.8148148148</v>
      </c>
      <c r="O15" s="75"/>
      <c r="P15" s="75">
        <f>COUNTIF(E15:M17,"❌")</f>
        <v>4</v>
      </c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ht="15.75" customHeight="1">
      <c r="A16" s="71"/>
      <c r="B16" s="72" t="s">
        <v>85</v>
      </c>
      <c r="C16" s="73" t="s">
        <v>103</v>
      </c>
      <c r="D16" s="71" t="s">
        <v>85</v>
      </c>
      <c r="E16" s="71" t="s">
        <v>19</v>
      </c>
      <c r="F16" s="71" t="s">
        <v>19</v>
      </c>
      <c r="G16" s="71" t="s">
        <v>19</v>
      </c>
      <c r="H16" s="71" t="s">
        <v>19</v>
      </c>
      <c r="I16" s="71" t="s">
        <v>27</v>
      </c>
      <c r="J16" s="71" t="s">
        <v>27</v>
      </c>
      <c r="K16" s="71" t="s">
        <v>19</v>
      </c>
      <c r="L16" s="71" t="s">
        <v>19</v>
      </c>
      <c r="M16" s="71" t="s">
        <v>19</v>
      </c>
      <c r="N16" s="75"/>
      <c r="O16" s="75"/>
      <c r="P16" s="75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ht="15.75" customHeight="1">
      <c r="A17" s="71"/>
      <c r="B17" s="72" t="s">
        <v>104</v>
      </c>
      <c r="C17" s="73" t="s">
        <v>105</v>
      </c>
      <c r="D17" s="71" t="s">
        <v>89</v>
      </c>
      <c r="E17" s="71" t="s">
        <v>19</v>
      </c>
      <c r="F17" s="71" t="s">
        <v>19</v>
      </c>
      <c r="G17" s="71" t="s">
        <v>19</v>
      </c>
      <c r="H17" s="71" t="s">
        <v>19</v>
      </c>
      <c r="I17" s="71" t="s">
        <v>19</v>
      </c>
      <c r="J17" s="71" t="s">
        <v>27</v>
      </c>
      <c r="K17" s="71" t="s">
        <v>19</v>
      </c>
      <c r="L17" s="71" t="s">
        <v>92</v>
      </c>
      <c r="M17" s="71" t="s">
        <v>19</v>
      </c>
      <c r="N17" s="75"/>
      <c r="O17" s="75"/>
      <c r="P17" s="75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ht="15.75" customHeight="1">
      <c r="A18" s="78" t="s">
        <v>106</v>
      </c>
      <c r="B18" s="68"/>
      <c r="C18" s="68"/>
      <c r="D18" s="68" t="s">
        <v>81</v>
      </c>
      <c r="E18" s="68" t="s">
        <v>27</v>
      </c>
      <c r="F18" s="68" t="s">
        <v>19</v>
      </c>
      <c r="G18" s="68" t="s">
        <v>19</v>
      </c>
      <c r="H18" s="68" t="s">
        <v>19</v>
      </c>
      <c r="I18" s="68" t="s">
        <v>19</v>
      </c>
      <c r="J18" s="68" t="s">
        <v>19</v>
      </c>
      <c r="K18" s="68" t="s">
        <v>19</v>
      </c>
      <c r="L18" s="68" t="s">
        <v>27</v>
      </c>
      <c r="M18" s="68" t="s">
        <v>19</v>
      </c>
      <c r="N18" s="69">
        <f>COUNTIF(E18:M18,"✅")/COUNTA(E18:M18)</f>
        <v>0.7777777778</v>
      </c>
      <c r="O18" s="70" t="s">
        <v>82</v>
      </c>
      <c r="P18" s="70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</row>
    <row r="19" ht="15.75" customHeight="1">
      <c r="A19" s="71"/>
      <c r="B19" s="72" t="s">
        <v>83</v>
      </c>
      <c r="C19" s="73" t="s">
        <v>107</v>
      </c>
      <c r="D19" s="71" t="s">
        <v>83</v>
      </c>
      <c r="E19" s="71" t="s">
        <v>19</v>
      </c>
      <c r="F19" s="71" t="s">
        <v>19</v>
      </c>
      <c r="G19" s="71" t="s">
        <v>19</v>
      </c>
      <c r="H19" s="71" t="s">
        <v>19</v>
      </c>
      <c r="I19" s="71" t="s">
        <v>19</v>
      </c>
      <c r="J19" s="71" t="s">
        <v>19</v>
      </c>
      <c r="K19" s="71" t="s">
        <v>19</v>
      </c>
      <c r="L19" s="71" t="s">
        <v>27</v>
      </c>
      <c r="M19" s="71" t="s">
        <v>19</v>
      </c>
      <c r="N19" s="74">
        <f>COUNTIF(E19:M21,"✅")/COUNTA(E19:M21)</f>
        <v>0.7777777778</v>
      </c>
      <c r="O19" s="75"/>
      <c r="P19" s="75">
        <f>COUNTIF(E19:M21,"❌")</f>
        <v>5</v>
      </c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ht="15.75" customHeight="1">
      <c r="A20" s="71"/>
      <c r="B20" s="72" t="s">
        <v>108</v>
      </c>
      <c r="C20" s="76" t="s">
        <v>109</v>
      </c>
      <c r="D20" s="71" t="s">
        <v>110</v>
      </c>
      <c r="E20" s="71" t="s">
        <v>27</v>
      </c>
      <c r="F20" s="71" t="s">
        <v>19</v>
      </c>
      <c r="G20" s="71" t="s">
        <v>19</v>
      </c>
      <c r="H20" s="71" t="s">
        <v>19</v>
      </c>
      <c r="I20" s="71" t="s">
        <v>92</v>
      </c>
      <c r="J20" s="71" t="s">
        <v>19</v>
      </c>
      <c r="K20" s="71" t="s">
        <v>19</v>
      </c>
      <c r="L20" s="71" t="s">
        <v>27</v>
      </c>
      <c r="M20" s="71" t="s">
        <v>19</v>
      </c>
      <c r="N20" s="75"/>
      <c r="O20" s="75"/>
      <c r="P20" s="75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ht="15.75" customHeight="1">
      <c r="A21" s="71"/>
      <c r="B21" s="72" t="s">
        <v>111</v>
      </c>
      <c r="C21" s="76" t="s">
        <v>112</v>
      </c>
      <c r="D21" s="71" t="s">
        <v>110</v>
      </c>
      <c r="E21" s="71" t="s">
        <v>27</v>
      </c>
      <c r="F21" s="71" t="s">
        <v>19</v>
      </c>
      <c r="G21" s="71" t="s">
        <v>19</v>
      </c>
      <c r="H21" s="71" t="s">
        <v>19</v>
      </c>
      <c r="I21" s="71" t="s">
        <v>19</v>
      </c>
      <c r="J21" s="71" t="s">
        <v>19</v>
      </c>
      <c r="K21" s="71" t="s">
        <v>19</v>
      </c>
      <c r="L21" s="71" t="s">
        <v>27</v>
      </c>
      <c r="M21" s="71" t="s">
        <v>19</v>
      </c>
      <c r="N21" s="75"/>
      <c r="O21" s="75"/>
      <c r="P21" s="75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ht="15.75" customHeight="1">
      <c r="A22" s="78" t="s">
        <v>113</v>
      </c>
      <c r="B22" s="68"/>
      <c r="C22" s="68"/>
      <c r="D22" s="68" t="s">
        <v>81</v>
      </c>
      <c r="E22" s="68" t="s">
        <v>27</v>
      </c>
      <c r="F22" s="68" t="s">
        <v>27</v>
      </c>
      <c r="G22" s="68" t="s">
        <v>27</v>
      </c>
      <c r="H22" s="68" t="s">
        <v>19</v>
      </c>
      <c r="I22" s="68" t="s">
        <v>27</v>
      </c>
      <c r="J22" s="68" t="s">
        <v>19</v>
      </c>
      <c r="K22" s="68" t="s">
        <v>27</v>
      </c>
      <c r="L22" s="68" t="s">
        <v>19</v>
      </c>
      <c r="M22" s="68" t="s">
        <v>19</v>
      </c>
      <c r="N22" s="69">
        <f>COUNTIF(E22:M22,"✅")/COUNTA(E22:M22)</f>
        <v>0.4444444444</v>
      </c>
      <c r="O22" s="70" t="s">
        <v>96</v>
      </c>
      <c r="P22" s="70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</row>
    <row r="23" ht="15.75" customHeight="1">
      <c r="A23" s="71"/>
      <c r="B23" s="72" t="s">
        <v>83</v>
      </c>
      <c r="C23" s="73" t="s">
        <v>114</v>
      </c>
      <c r="D23" s="71" t="s">
        <v>83</v>
      </c>
      <c r="E23" s="71" t="s">
        <v>27</v>
      </c>
      <c r="F23" s="71" t="s">
        <v>27</v>
      </c>
      <c r="G23" s="71" t="s">
        <v>27</v>
      </c>
      <c r="H23" s="71" t="s">
        <v>19</v>
      </c>
      <c r="I23" s="71" t="s">
        <v>92</v>
      </c>
      <c r="J23" s="71" t="s">
        <v>19</v>
      </c>
      <c r="K23" s="71" t="s">
        <v>19</v>
      </c>
      <c r="L23" s="71" t="s">
        <v>19</v>
      </c>
      <c r="M23" s="71" t="s">
        <v>19</v>
      </c>
      <c r="N23" s="74">
        <f>COUNTIF(E23:M25,"✅")/COUNTA(E23:M25)</f>
        <v>0.4814814815</v>
      </c>
      <c r="O23" s="75"/>
      <c r="P23" s="75">
        <f>COUNTIF(E23:M25,"❌")</f>
        <v>10</v>
      </c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ht="15.75" customHeight="1">
      <c r="A24" s="71"/>
      <c r="B24" s="72" t="s">
        <v>115</v>
      </c>
      <c r="C24" s="76" t="s">
        <v>116</v>
      </c>
      <c r="D24" s="71" t="s">
        <v>89</v>
      </c>
      <c r="E24" s="71" t="s">
        <v>27</v>
      </c>
      <c r="F24" s="71" t="s">
        <v>27</v>
      </c>
      <c r="G24" s="71" t="s">
        <v>27</v>
      </c>
      <c r="H24" s="71" t="s">
        <v>19</v>
      </c>
      <c r="I24" s="71" t="s">
        <v>27</v>
      </c>
      <c r="J24" s="71" t="s">
        <v>19</v>
      </c>
      <c r="K24" s="71" t="s">
        <v>19</v>
      </c>
      <c r="L24" s="71" t="s">
        <v>92</v>
      </c>
      <c r="M24" s="71" t="s">
        <v>19</v>
      </c>
      <c r="N24" s="75"/>
      <c r="O24" s="75"/>
      <c r="P24" s="75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ht="15.75" customHeight="1">
      <c r="A25" s="71"/>
      <c r="B25" s="72" t="s">
        <v>117</v>
      </c>
      <c r="C25" s="76" t="s">
        <v>118</v>
      </c>
      <c r="D25" s="71" t="s">
        <v>89</v>
      </c>
      <c r="E25" s="71" t="s">
        <v>27</v>
      </c>
      <c r="F25" s="71" t="s">
        <v>19</v>
      </c>
      <c r="G25" s="71" t="s">
        <v>27</v>
      </c>
      <c r="H25" s="71" t="s">
        <v>19</v>
      </c>
      <c r="I25" s="71" t="s">
        <v>92</v>
      </c>
      <c r="J25" s="71" t="s">
        <v>19</v>
      </c>
      <c r="K25" s="71" t="s">
        <v>27</v>
      </c>
      <c r="L25" s="71" t="s">
        <v>92</v>
      </c>
      <c r="M25" s="71" t="s">
        <v>19</v>
      </c>
      <c r="N25" s="75"/>
      <c r="O25" s="75"/>
      <c r="P25" s="75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ht="15.75" customHeight="1">
      <c r="A26" s="77" t="s">
        <v>119</v>
      </c>
      <c r="B26" s="68"/>
      <c r="C26" s="68"/>
      <c r="D26" s="68" t="s">
        <v>81</v>
      </c>
      <c r="E26" s="68" t="s">
        <v>27</v>
      </c>
      <c r="F26" s="68" t="s">
        <v>27</v>
      </c>
      <c r="G26" s="68" t="s">
        <v>19</v>
      </c>
      <c r="H26" s="68" t="s">
        <v>19</v>
      </c>
      <c r="I26" s="68" t="s">
        <v>27</v>
      </c>
      <c r="J26" s="68" t="s">
        <v>19</v>
      </c>
      <c r="K26" s="68" t="s">
        <v>27</v>
      </c>
      <c r="L26" s="68" t="s">
        <v>27</v>
      </c>
      <c r="M26" s="68" t="s">
        <v>19</v>
      </c>
      <c r="N26" s="69">
        <f>COUNTIF(E26:M26,"✅")/COUNTA(E26:M26)</f>
        <v>0.4444444444</v>
      </c>
      <c r="O26" s="70" t="s">
        <v>96</v>
      </c>
      <c r="P26" s="70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</row>
    <row r="27" ht="15.75" customHeight="1">
      <c r="A27" s="71"/>
      <c r="B27" s="72" t="s">
        <v>83</v>
      </c>
      <c r="C27" s="73" t="s">
        <v>120</v>
      </c>
      <c r="D27" s="71" t="s">
        <v>83</v>
      </c>
      <c r="E27" s="71" t="s">
        <v>27</v>
      </c>
      <c r="F27" s="71" t="s">
        <v>27</v>
      </c>
      <c r="G27" s="71" t="s">
        <v>19</v>
      </c>
      <c r="H27" s="71" t="s">
        <v>19</v>
      </c>
      <c r="I27" s="71" t="s">
        <v>19</v>
      </c>
      <c r="J27" s="71" t="s">
        <v>19</v>
      </c>
      <c r="K27" s="71" t="s">
        <v>27</v>
      </c>
      <c r="L27" s="71" t="s">
        <v>27</v>
      </c>
      <c r="M27" s="71" t="s">
        <v>19</v>
      </c>
      <c r="N27" s="74">
        <f>COUNTIF(E27:M29,"✅")/COUNTA(E27:M29)</f>
        <v>0.5185185185</v>
      </c>
      <c r="O27" s="75"/>
      <c r="P27" s="75">
        <f>COUNTIF(E27:M29,"❌")</f>
        <v>12</v>
      </c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ht="15.75" customHeight="1">
      <c r="A28" s="71"/>
      <c r="B28" s="72" t="s">
        <v>85</v>
      </c>
      <c r="C28" s="76" t="s">
        <v>121</v>
      </c>
      <c r="D28" s="71" t="s">
        <v>85</v>
      </c>
      <c r="E28" s="71" t="s">
        <v>27</v>
      </c>
      <c r="F28" s="71" t="s">
        <v>19</v>
      </c>
      <c r="G28" s="71" t="s">
        <v>19</v>
      </c>
      <c r="H28" s="71" t="s">
        <v>19</v>
      </c>
      <c r="I28" s="71" t="s">
        <v>27</v>
      </c>
      <c r="J28" s="71" t="s">
        <v>19</v>
      </c>
      <c r="K28" s="71" t="s">
        <v>27</v>
      </c>
      <c r="L28" s="71" t="s">
        <v>27</v>
      </c>
      <c r="M28" s="71" t="s">
        <v>19</v>
      </c>
      <c r="N28" s="75"/>
      <c r="O28" s="75"/>
      <c r="P28" s="75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ht="15.75" customHeight="1">
      <c r="A29" s="71"/>
      <c r="B29" s="72" t="s">
        <v>122</v>
      </c>
      <c r="C29" s="76" t="s">
        <v>123</v>
      </c>
      <c r="D29" s="71" t="s">
        <v>89</v>
      </c>
      <c r="E29" s="71" t="s">
        <v>27</v>
      </c>
      <c r="F29" s="71" t="s">
        <v>19</v>
      </c>
      <c r="G29" s="71" t="s">
        <v>19</v>
      </c>
      <c r="H29" s="71" t="s">
        <v>19</v>
      </c>
      <c r="I29" s="71" t="s">
        <v>27</v>
      </c>
      <c r="J29" s="71" t="s">
        <v>92</v>
      </c>
      <c r="K29" s="71" t="s">
        <v>27</v>
      </c>
      <c r="L29" s="71" t="s">
        <v>27</v>
      </c>
      <c r="M29" s="71" t="s">
        <v>19</v>
      </c>
      <c r="N29" s="75"/>
      <c r="O29" s="75"/>
      <c r="P29" s="75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ht="15.75" customHeight="1">
      <c r="A30" s="78" t="s">
        <v>124</v>
      </c>
      <c r="B30" s="68"/>
      <c r="C30" s="68"/>
      <c r="D30" s="68" t="s">
        <v>81</v>
      </c>
      <c r="E30" s="68" t="s">
        <v>27</v>
      </c>
      <c r="F30" s="68" t="s">
        <v>27</v>
      </c>
      <c r="G30" s="68" t="s">
        <v>27</v>
      </c>
      <c r="H30" s="68" t="s">
        <v>19</v>
      </c>
      <c r="I30" s="68" t="s">
        <v>19</v>
      </c>
      <c r="J30" s="68" t="s">
        <v>27</v>
      </c>
      <c r="K30" s="68" t="s">
        <v>27</v>
      </c>
      <c r="L30" s="68" t="s">
        <v>27</v>
      </c>
      <c r="M30" s="68" t="s">
        <v>19</v>
      </c>
      <c r="N30" s="69">
        <f>COUNTIF(E30:M30,"✅")/COUNTA(E30:M30)</f>
        <v>0.3333333333</v>
      </c>
      <c r="O30" s="80" t="s">
        <v>125</v>
      </c>
      <c r="P30" s="80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</row>
    <row r="31" ht="15.75" customHeight="1">
      <c r="A31" s="71"/>
      <c r="B31" s="72" t="s">
        <v>93</v>
      </c>
      <c r="C31" s="73" t="s">
        <v>126</v>
      </c>
      <c r="D31" s="71" t="s">
        <v>93</v>
      </c>
      <c r="E31" s="71" t="s">
        <v>19</v>
      </c>
      <c r="F31" s="71" t="s">
        <v>27</v>
      </c>
      <c r="G31" s="71" t="s">
        <v>27</v>
      </c>
      <c r="H31" s="71" t="s">
        <v>19</v>
      </c>
      <c r="I31" s="71" t="s">
        <v>19</v>
      </c>
      <c r="J31" s="71" t="s">
        <v>27</v>
      </c>
      <c r="K31" s="71" t="s">
        <v>27</v>
      </c>
      <c r="L31" s="71" t="s">
        <v>27</v>
      </c>
      <c r="M31" s="71" t="s">
        <v>19</v>
      </c>
      <c r="N31" s="74">
        <f>COUNTIF(E31:M33,"✅")/COUNTA(E31:M33)</f>
        <v>0.3636363636</v>
      </c>
      <c r="O31" s="75"/>
      <c r="P31" s="75">
        <f>COUNTIF(E31:M33,"❌")</f>
        <v>7</v>
      </c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</row>
    <row r="32" ht="15.75" customHeight="1">
      <c r="A32" s="71"/>
      <c r="B32" s="72" t="s">
        <v>127</v>
      </c>
      <c r="C32" s="71"/>
      <c r="D32" s="71" t="s">
        <v>89</v>
      </c>
      <c r="E32" s="71" t="s">
        <v>27</v>
      </c>
      <c r="F32" s="71"/>
      <c r="G32" s="71"/>
      <c r="H32" s="71"/>
      <c r="I32" s="71"/>
      <c r="J32" s="71"/>
      <c r="K32" s="71"/>
      <c r="L32" s="71"/>
      <c r="M32" s="71"/>
      <c r="N32" s="75"/>
      <c r="O32" s="75"/>
      <c r="P32" s="75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</row>
    <row r="33" ht="15.75" customHeight="1">
      <c r="A33" s="71"/>
      <c r="B33" s="72" t="s">
        <v>128</v>
      </c>
      <c r="C33" s="73" t="s">
        <v>129</v>
      </c>
      <c r="D33" s="71" t="s">
        <v>89</v>
      </c>
      <c r="E33" s="71" t="s">
        <v>27</v>
      </c>
      <c r="F33" s="71"/>
      <c r="G33" s="71"/>
      <c r="H33" s="71"/>
      <c r="I33" s="71"/>
      <c r="J33" s="71"/>
      <c r="K33" s="71"/>
      <c r="L33" s="71"/>
      <c r="M33" s="71"/>
      <c r="N33" s="75"/>
      <c r="O33" s="75"/>
      <c r="P33" s="75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</row>
    <row r="34" ht="15.75" customHeight="1">
      <c r="A34" s="78" t="s">
        <v>130</v>
      </c>
      <c r="B34" s="78"/>
      <c r="C34" s="67"/>
      <c r="D34" s="68" t="s">
        <v>81</v>
      </c>
      <c r="E34" s="68" t="s">
        <v>19</v>
      </c>
      <c r="F34" s="68" t="s">
        <v>27</v>
      </c>
      <c r="G34" s="68" t="s">
        <v>27</v>
      </c>
      <c r="H34" s="68" t="s">
        <v>27</v>
      </c>
      <c r="I34" s="68" t="s">
        <v>27</v>
      </c>
      <c r="J34" s="68" t="s">
        <v>27</v>
      </c>
      <c r="K34" s="68" t="s">
        <v>27</v>
      </c>
      <c r="L34" s="68" t="s">
        <v>27</v>
      </c>
      <c r="M34" s="68" t="s">
        <v>19</v>
      </c>
      <c r="N34" s="69">
        <f>COUNTIF(E34:M34,"✅")/COUNTA(E34:M34)</f>
        <v>0.2222222222</v>
      </c>
      <c r="O34" s="80" t="s">
        <v>125</v>
      </c>
      <c r="P34" s="80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ht="15.75" customHeight="1">
      <c r="A35" s="71"/>
      <c r="B35" s="72" t="s">
        <v>83</v>
      </c>
      <c r="C35" s="73" t="s">
        <v>131</v>
      </c>
      <c r="D35" s="71" t="s">
        <v>83</v>
      </c>
      <c r="E35" s="71" t="s">
        <v>19</v>
      </c>
      <c r="F35" s="71" t="s">
        <v>19</v>
      </c>
      <c r="G35" s="71" t="s">
        <v>27</v>
      </c>
      <c r="H35" s="71" t="s">
        <v>19</v>
      </c>
      <c r="I35" s="71" t="s">
        <v>92</v>
      </c>
      <c r="J35" s="71" t="s">
        <v>19</v>
      </c>
      <c r="K35" s="71" t="s">
        <v>19</v>
      </c>
      <c r="L35" s="71" t="s">
        <v>27</v>
      </c>
      <c r="M35" s="71" t="s">
        <v>19</v>
      </c>
      <c r="N35" s="74">
        <f>COUNTIF(E35:M37,"✅")/COUNTA(E35:M37)</f>
        <v>0.3703703704</v>
      </c>
      <c r="O35" s="75"/>
      <c r="P35" s="75">
        <f>COUNTIF(E35:M37,"❌")</f>
        <v>16</v>
      </c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</row>
    <row r="36" ht="15.75" customHeight="1">
      <c r="A36" s="71"/>
      <c r="B36" s="72" t="s">
        <v>85</v>
      </c>
      <c r="C36" s="73" t="s">
        <v>132</v>
      </c>
      <c r="D36" s="71" t="s">
        <v>85</v>
      </c>
      <c r="E36" s="71" t="s">
        <v>19</v>
      </c>
      <c r="F36" s="71" t="s">
        <v>27</v>
      </c>
      <c r="G36" s="71" t="s">
        <v>27</v>
      </c>
      <c r="H36" s="71" t="s">
        <v>27</v>
      </c>
      <c r="I36" s="71" t="s">
        <v>27</v>
      </c>
      <c r="J36" s="71" t="s">
        <v>27</v>
      </c>
      <c r="K36" s="71" t="s">
        <v>27</v>
      </c>
      <c r="L36" s="71" t="s">
        <v>27</v>
      </c>
      <c r="M36" s="71" t="s">
        <v>19</v>
      </c>
      <c r="N36" s="75"/>
      <c r="O36" s="75"/>
      <c r="P36" s="75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</row>
    <row r="37" ht="15.75" customHeight="1">
      <c r="A37" s="71"/>
      <c r="B37" s="72" t="s">
        <v>133</v>
      </c>
      <c r="C37" s="73" t="s">
        <v>134</v>
      </c>
      <c r="D37" s="71" t="s">
        <v>89</v>
      </c>
      <c r="E37" s="71" t="s">
        <v>19</v>
      </c>
      <c r="F37" s="71" t="s">
        <v>27</v>
      </c>
      <c r="G37" s="71" t="s">
        <v>27</v>
      </c>
      <c r="H37" s="71" t="s">
        <v>27</v>
      </c>
      <c r="I37" s="71" t="s">
        <v>27</v>
      </c>
      <c r="J37" s="71" t="s">
        <v>27</v>
      </c>
      <c r="K37" s="71" t="s">
        <v>27</v>
      </c>
      <c r="L37" s="71" t="s">
        <v>27</v>
      </c>
      <c r="M37" s="71" t="s">
        <v>19</v>
      </c>
      <c r="N37" s="75"/>
      <c r="O37" s="75"/>
      <c r="P37" s="75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</row>
    <row r="38" ht="15.75" customHeight="1">
      <c r="A38" s="71"/>
      <c r="B38" s="71"/>
      <c r="C38" s="81"/>
      <c r="D38" s="71"/>
      <c r="E38" s="82"/>
      <c r="F38" s="71"/>
      <c r="G38" s="71"/>
      <c r="H38" s="71"/>
      <c r="I38" s="71"/>
      <c r="J38" s="71"/>
      <c r="K38" s="71"/>
      <c r="L38" s="71"/>
      <c r="M38" s="71"/>
      <c r="N38" s="75"/>
      <c r="O38" s="75"/>
      <c r="P38" s="75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</row>
    <row r="39" ht="15.75" customHeight="1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5"/>
      <c r="O39" s="75"/>
      <c r="P39" s="75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</row>
    <row r="40" ht="15.75" customHeight="1">
      <c r="A40" s="71"/>
      <c r="B40" s="6"/>
      <c r="C40" s="6"/>
      <c r="D40" s="6"/>
      <c r="E40" s="6"/>
      <c r="F40" s="6"/>
      <c r="G40" s="6"/>
      <c r="H40" s="6"/>
      <c r="I40" s="6"/>
      <c r="J40" s="6"/>
      <c r="K40" s="6"/>
      <c r="L40" s="71"/>
      <c r="M40" s="71"/>
      <c r="N40" s="75"/>
      <c r="O40" s="75"/>
      <c r="P40" s="75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</row>
    <row r="41" ht="15.75" customHeight="1">
      <c r="A41" s="71"/>
      <c r="B41" s="6"/>
      <c r="C41" s="83"/>
      <c r="D41" s="82"/>
      <c r="E41" s="82"/>
      <c r="F41" s="82"/>
      <c r="G41" s="82"/>
      <c r="H41" s="82"/>
      <c r="I41" s="82"/>
      <c r="J41" s="82"/>
      <c r="K41" s="82"/>
      <c r="L41" s="71"/>
      <c r="M41" s="71"/>
      <c r="N41" s="75"/>
      <c r="O41" s="75"/>
      <c r="P41" s="75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</row>
    <row r="42" ht="15.75" customHeight="1">
      <c r="A42" s="71"/>
      <c r="B42" s="6"/>
      <c r="C42" s="6"/>
      <c r="D42" s="6"/>
      <c r="E42" s="6"/>
      <c r="F42" s="6"/>
      <c r="G42" s="6"/>
      <c r="H42" s="6"/>
      <c r="I42" s="6"/>
      <c r="J42" s="6"/>
      <c r="K42" s="6"/>
      <c r="L42" s="71"/>
      <c r="M42" s="71"/>
      <c r="N42" s="75"/>
      <c r="O42" s="75"/>
      <c r="P42" s="75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</row>
    <row r="43" ht="15.75" customHeight="1">
      <c r="A43" s="71"/>
      <c r="B43" s="6"/>
      <c r="C43" s="83" t="s">
        <v>135</v>
      </c>
      <c r="D43" s="82"/>
      <c r="E43" s="82"/>
      <c r="F43" s="82"/>
      <c r="G43" s="82"/>
      <c r="H43" s="82"/>
      <c r="I43" s="82"/>
      <c r="J43" s="82"/>
      <c r="K43" s="82"/>
      <c r="L43" s="71"/>
      <c r="M43" s="71"/>
      <c r="N43" s="75"/>
      <c r="O43" s="75"/>
      <c r="P43" s="75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</row>
    <row r="44" ht="15.75" customHeight="1">
      <c r="A44" s="71"/>
      <c r="B44" s="6"/>
      <c r="C44" s="6"/>
      <c r="D44" s="6"/>
      <c r="E44" s="6"/>
      <c r="F44" s="6"/>
      <c r="G44" s="6"/>
      <c r="H44" s="6"/>
      <c r="I44" s="6"/>
      <c r="J44" s="6"/>
      <c r="K44" s="6"/>
      <c r="L44" s="71"/>
      <c r="M44" s="71"/>
      <c r="N44" s="75"/>
      <c r="O44" s="75"/>
      <c r="P44" s="75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</row>
    <row r="45" ht="15.75" customHeight="1">
      <c r="A45" s="71"/>
      <c r="B45" s="6"/>
      <c r="C45" s="83" t="s">
        <v>135</v>
      </c>
      <c r="D45" s="82"/>
      <c r="E45" s="82"/>
      <c r="F45" s="82"/>
      <c r="G45" s="82"/>
      <c r="H45" s="82"/>
      <c r="I45" s="82"/>
      <c r="J45" s="82"/>
      <c r="K45" s="82"/>
      <c r="L45" s="71"/>
      <c r="M45" s="71"/>
      <c r="N45" s="75"/>
      <c r="O45" s="75"/>
      <c r="P45" s="75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</row>
    <row r="46" ht="15.75" customHeight="1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5"/>
      <c r="O46" s="75"/>
      <c r="P46" s="75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</row>
    <row r="47" ht="15.75" customHeight="1">
      <c r="A47" s="71"/>
      <c r="B47" s="71"/>
      <c r="C47" s="71"/>
      <c r="D47" s="64" t="s">
        <v>136</v>
      </c>
      <c r="E47" s="65" t="s">
        <v>64</v>
      </c>
      <c r="F47" s="65" t="s">
        <v>137</v>
      </c>
      <c r="G47" s="65" t="s">
        <v>66</v>
      </c>
      <c r="H47" s="65" t="s">
        <v>67</v>
      </c>
      <c r="I47" s="65" t="s">
        <v>138</v>
      </c>
      <c r="J47" s="65" t="s">
        <v>139</v>
      </c>
      <c r="K47" s="65" t="s">
        <v>140</v>
      </c>
      <c r="L47" s="65" t="s">
        <v>141</v>
      </c>
      <c r="M47" s="65" t="s">
        <v>72</v>
      </c>
      <c r="N47" s="75"/>
      <c r="O47" s="75"/>
      <c r="P47" s="75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</row>
    <row r="48" ht="15.75" customHeight="1">
      <c r="A48" s="71"/>
      <c r="B48" s="71"/>
      <c r="C48" s="71"/>
      <c r="D48" s="84" t="s">
        <v>142</v>
      </c>
      <c r="E48" s="85" t="str">
        <f t="shared" ref="E48:M48" si="1">COUNTIFS($D:$D,"Global",E:E,"✅")/COUNTA($A2:$A402)</f>
        <v>#REF!</v>
      </c>
      <c r="F48" s="85" t="str">
        <f t="shared" si="1"/>
        <v>#REF!</v>
      </c>
      <c r="G48" s="85" t="str">
        <f t="shared" si="1"/>
        <v>#REF!</v>
      </c>
      <c r="H48" s="85" t="str">
        <f t="shared" si="1"/>
        <v>#REF!</v>
      </c>
      <c r="I48" s="85" t="str">
        <f t="shared" si="1"/>
        <v>#REF!</v>
      </c>
      <c r="J48" s="85" t="str">
        <f t="shared" si="1"/>
        <v>#REF!</v>
      </c>
      <c r="K48" s="85" t="str">
        <f t="shared" si="1"/>
        <v>#REF!</v>
      </c>
      <c r="L48" s="85" t="str">
        <f t="shared" si="1"/>
        <v>#REF!</v>
      </c>
      <c r="M48" s="85" t="str">
        <f t="shared" si="1"/>
        <v>#REF!</v>
      </c>
      <c r="N48" s="75"/>
      <c r="O48" s="75"/>
      <c r="P48" s="75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</row>
    <row r="49" ht="15.75" customHeight="1">
      <c r="A49" s="71"/>
      <c r="B49" s="71"/>
      <c r="C49" s="71"/>
      <c r="D49" s="71" t="s">
        <v>143</v>
      </c>
      <c r="E49" s="86" t="str">
        <f t="array" ref="E49:M49">100%-E48:M48</f>
        <v>#REF!</v>
      </c>
      <c r="F49" s="86" t="e">
        <v>#REF!</v>
      </c>
      <c r="G49" s="86" t="e">
        <v>#REF!</v>
      </c>
      <c r="H49" s="86" t="e">
        <v>#REF!</v>
      </c>
      <c r="I49" s="86" t="e">
        <v>#REF!</v>
      </c>
      <c r="J49" s="86" t="e">
        <v>#REF!</v>
      </c>
      <c r="K49" s="86" t="e">
        <v>#REF!</v>
      </c>
      <c r="L49" s="86" t="e">
        <v>#REF!</v>
      </c>
      <c r="M49" s="86" t="e">
        <v>#REF!</v>
      </c>
      <c r="N49" s="75"/>
      <c r="O49" s="75"/>
      <c r="P49" s="75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</sheetData>
  <dataValidations>
    <dataValidation type="list" allowBlank="1" showErrorMessage="1" sqref="O2:P2 O6:P6 O10:P10 O14:P14 O18:P18 O22:P22 O26:P26 O30:P30 O34:P34">
      <formula1>"Très faible,Faible,Moyen,Bon,Très bon"</formula1>
    </dataValidation>
    <dataValidation type="list" allowBlank="1" showErrorMessage="1" sqref="D2:D37">
      <formula1>"Global,Accueil,Login,Contenu,Recherche,Formulaire"</formula1>
    </dataValidation>
  </dataValidations>
  <hyperlinks>
    <hyperlink r:id="rId1" ref="C3"/>
    <hyperlink r:id="rId2" ref="C4"/>
    <hyperlink r:id="rId3" ref="C5"/>
    <hyperlink r:id="rId4" ref="A6"/>
    <hyperlink r:id="rId5" ref="C7"/>
    <hyperlink r:id="rId6" ref="C11"/>
    <hyperlink r:id="rId7" ref="C12"/>
    <hyperlink r:id="rId8" ref="C15"/>
    <hyperlink r:id="rId9" ref="C16"/>
    <hyperlink r:id="rId10" ref="C17"/>
    <hyperlink r:id="rId11" ref="C19"/>
    <hyperlink r:id="rId12" ref="C20"/>
    <hyperlink r:id="rId13" ref="C21"/>
    <hyperlink r:id="rId14" ref="C23"/>
    <hyperlink r:id="rId15" ref="C24"/>
    <hyperlink r:id="rId16" ref="C25"/>
    <hyperlink r:id="rId17" ref="A26"/>
    <hyperlink r:id="rId18" ref="C27"/>
    <hyperlink r:id="rId19" ref="C28"/>
    <hyperlink r:id="rId20" ref="C29"/>
    <hyperlink r:id="rId21" ref="C31"/>
    <hyperlink r:id="rId22" ref="C33"/>
    <hyperlink r:id="rId23" ref="C35"/>
    <hyperlink r:id="rId24" ref="C36"/>
    <hyperlink r:id="rId25" ref="C37"/>
  </hyperlinks>
  <printOptions/>
  <pageMargins bottom="0.3" footer="0.0" header="0.0" left="0.7" right="0.7" top="0.3"/>
  <pageSetup paperSize="9" orientation="portrait"/>
  <drawing r:id="rId2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5.13"/>
    <col customWidth="1" min="2" max="2" width="99.75"/>
    <col customWidth="1" min="3" max="3" width="72.63"/>
    <col customWidth="1" min="4" max="23" width="10.25"/>
    <col customWidth="1" min="24" max="26" width="8.63"/>
  </cols>
  <sheetData>
    <row r="1" ht="126.75" customHeight="1">
      <c r="A1" s="87" t="s">
        <v>144</v>
      </c>
      <c r="B1" s="88" t="s">
        <v>145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39.0" customHeight="1">
      <c r="A2" s="87" t="s">
        <v>146</v>
      </c>
      <c r="B2" s="30" t="s">
        <v>147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ht="132.0" customHeight="1">
      <c r="A3" s="87" t="s">
        <v>148</v>
      </c>
      <c r="B3" s="49" t="s">
        <v>149</v>
      </c>
      <c r="C3" s="2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ht="27.75" customHeight="1">
      <c r="B4" s="30" t="s">
        <v>150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ht="39.0" customHeight="1">
      <c r="A5" s="87" t="s">
        <v>151</v>
      </c>
      <c r="B5" s="30" t="s">
        <v>152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ht="121.5" customHeight="1">
      <c r="A6" s="89" t="s">
        <v>153</v>
      </c>
      <c r="B6" s="88" t="s">
        <v>154</v>
      </c>
      <c r="C6" s="90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91"/>
      <c r="B7" s="92"/>
      <c r="C7" s="92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39.0" customHeight="1">
      <c r="A8" s="87" t="s">
        <v>0</v>
      </c>
      <c r="B8" s="30" t="s">
        <v>155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ht="42.0" customHeight="1">
      <c r="A9" s="93" t="s">
        <v>156</v>
      </c>
      <c r="B9" s="30" t="s">
        <v>157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ht="43.5" customHeight="1">
      <c r="B10" s="30" t="s">
        <v>158</v>
      </c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ht="37.5" customHeight="1">
      <c r="B11" s="30" t="s">
        <v>159</v>
      </c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ht="42.75" customHeight="1">
      <c r="B12" s="30" t="s">
        <v>160</v>
      </c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ht="73.5" customHeight="1">
      <c r="A13" s="90" t="s">
        <v>161</v>
      </c>
      <c r="B13" s="30" t="s">
        <v>162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ht="73.5" customHeight="1">
      <c r="B14" s="30" t="s">
        <v>163</v>
      </c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ht="15.75" customHeight="1">
      <c r="A15" s="91"/>
      <c r="B15" s="91"/>
      <c r="C15" s="91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ht="39.0" customHeight="1">
      <c r="A16" s="87" t="s">
        <v>164</v>
      </c>
      <c r="B16" s="30" t="s">
        <v>165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ht="39.0" customHeight="1">
      <c r="A17" s="87" t="s">
        <v>166</v>
      </c>
      <c r="B17" s="30" t="s">
        <v>167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ht="30.0" customHeight="1">
      <c r="A18" s="87" t="s">
        <v>168</v>
      </c>
      <c r="B18" s="30" t="s">
        <v>169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ht="40.5" customHeight="1">
      <c r="B19" s="30" t="s">
        <v>170</v>
      </c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ht="30.0" customHeight="1">
      <c r="B20" s="30" t="s">
        <v>171</v>
      </c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ht="131.25" customHeight="1">
      <c r="A21" s="87" t="s">
        <v>172</v>
      </c>
      <c r="B21" s="30" t="s">
        <v>173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ht="39.0" customHeight="1">
      <c r="A22" s="87" t="s">
        <v>174</v>
      </c>
      <c r="B22" s="49" t="s">
        <v>175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ht="33.0" customHeight="1">
      <c r="A23" s="87" t="s">
        <v>176</v>
      </c>
      <c r="B23" s="30" t="s">
        <v>177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ht="33.0" customHeight="1">
      <c r="B24" s="30" t="s">
        <v>178</v>
      </c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ht="33.0" customHeight="1">
      <c r="A25" s="87" t="s">
        <v>179</v>
      </c>
      <c r="B25" s="30" t="s">
        <v>180</v>
      </c>
      <c r="C25" s="49" t="s">
        <v>181</v>
      </c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ht="33.0" customHeight="1">
      <c r="B26" s="30" t="s">
        <v>182</v>
      </c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ht="26.25" customHeight="1">
      <c r="A27" s="87" t="s">
        <v>183</v>
      </c>
      <c r="B27" s="30" t="s">
        <v>184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ht="30.0" customHeight="1">
      <c r="A28" s="87" t="s">
        <v>185</v>
      </c>
      <c r="B28" s="30" t="s">
        <v>186</v>
      </c>
      <c r="C28" s="6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ht="30.0" customHeight="1">
      <c r="B29" s="94" t="s">
        <v>187</v>
      </c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ht="34.5" customHeight="1">
      <c r="B30" s="30" t="s">
        <v>188</v>
      </c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ht="15.75" customHeight="1">
      <c r="A31" s="91"/>
      <c r="B31" s="91"/>
      <c r="C31" s="91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ht="15.75" customHeight="1">
      <c r="A32" s="87" t="s">
        <v>57</v>
      </c>
      <c r="B32" s="30" t="s">
        <v>189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4">
    <mergeCell ref="A18:A20"/>
    <mergeCell ref="A23:A24"/>
    <mergeCell ref="A25:A26"/>
    <mergeCell ref="A28:A30"/>
    <mergeCell ref="C23:C24"/>
    <mergeCell ref="C25:C26"/>
    <mergeCell ref="C28:C30"/>
    <mergeCell ref="A3:A4"/>
    <mergeCell ref="C3:C4"/>
    <mergeCell ref="A9:A12"/>
    <mergeCell ref="C9:C12"/>
    <mergeCell ref="A13:A14"/>
    <mergeCell ref="C13:C14"/>
    <mergeCell ref="C18:C20"/>
  </mergeCells>
  <printOptions/>
  <pageMargins bottom="0.3" footer="0.0" header="0.0" left="0.7" right="0.7" top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93</v>
      </c>
      <c r="B2" s="71" t="s">
        <v>19</v>
      </c>
      <c r="C2" s="71" t="s">
        <v>27</v>
      </c>
      <c r="D2" s="71" t="s">
        <v>27</v>
      </c>
      <c r="E2" s="71" t="s">
        <v>19</v>
      </c>
      <c r="F2" s="71" t="s">
        <v>19</v>
      </c>
      <c r="G2" s="71" t="s">
        <v>27</v>
      </c>
      <c r="H2" s="71" t="s">
        <v>27</v>
      </c>
      <c r="I2" s="71" t="s">
        <v>27</v>
      </c>
      <c r="J2" s="71" t="s">
        <v>19</v>
      </c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126</v>
      </c>
      <c r="B3" s="6"/>
      <c r="C3" s="82" t="s">
        <v>195</v>
      </c>
      <c r="D3" s="82"/>
      <c r="E3" s="82"/>
      <c r="F3" s="82"/>
      <c r="G3" s="82" t="s">
        <v>196</v>
      </c>
      <c r="H3" s="82" t="s">
        <v>197</v>
      </c>
      <c r="I3" s="82" t="s">
        <v>198</v>
      </c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127</v>
      </c>
      <c r="B4" s="71" t="s">
        <v>27</v>
      </c>
      <c r="C4" s="71"/>
      <c r="D4" s="71"/>
      <c r="E4" s="71"/>
      <c r="F4" s="71"/>
      <c r="G4" s="71"/>
      <c r="H4" s="71"/>
      <c r="I4" s="71"/>
      <c r="J4" s="71"/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82" t="s">
        <v>199</v>
      </c>
      <c r="B5" s="82" t="s">
        <v>200</v>
      </c>
      <c r="C5" s="82"/>
      <c r="D5" s="82"/>
      <c r="E5" s="82"/>
      <c r="F5" s="82"/>
      <c r="G5" s="82"/>
      <c r="H5" s="82"/>
      <c r="I5" s="82"/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128</v>
      </c>
      <c r="B6" s="71" t="s">
        <v>27</v>
      </c>
      <c r="C6" s="71"/>
      <c r="D6" s="71"/>
      <c r="E6" s="71"/>
      <c r="F6" s="71"/>
      <c r="G6" s="71"/>
      <c r="H6" s="71"/>
      <c r="I6" s="71"/>
      <c r="J6" s="71"/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98" t="s">
        <v>129</v>
      </c>
      <c r="B7" s="82" t="s">
        <v>200</v>
      </c>
      <c r="C7" s="82"/>
      <c r="D7" s="82"/>
      <c r="E7" s="82"/>
      <c r="F7" s="82"/>
      <c r="G7" s="82"/>
      <c r="H7" s="82"/>
      <c r="I7" s="82"/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7"/>
  </hyperlinks>
  <printOptions gridLines="1" horizontalCentered="1"/>
  <pageMargins bottom="0.0" footer="0.0" header="0.0" left="0.7" right="0.7" top="0.0"/>
  <pageSetup cellComments="atEnd" orientation="landscape" pageOrder="overThenDown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8" width="10.25"/>
    <col customWidth="1" min="9" max="26" width="8.63"/>
  </cols>
  <sheetData>
    <row r="1" ht="15.75" customHeight="1">
      <c r="A1" s="6"/>
      <c r="B1" s="6" t="s">
        <v>201</v>
      </c>
      <c r="C1" s="6" t="s">
        <v>202</v>
      </c>
      <c r="D1" s="6"/>
      <c r="E1" s="6"/>
      <c r="F1" s="6" t="s">
        <v>203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 t="s">
        <v>204</v>
      </c>
      <c r="D2" s="6" t="s">
        <v>205</v>
      </c>
      <c r="E2" s="6" t="s">
        <v>206</v>
      </c>
      <c r="F2" s="6" t="s">
        <v>204</v>
      </c>
      <c r="G2" s="6" t="s">
        <v>205</v>
      </c>
      <c r="H2" s="6" t="s">
        <v>206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 t="s">
        <v>207</v>
      </c>
      <c r="B3" s="6" t="s">
        <v>208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 t="s">
        <v>209</v>
      </c>
      <c r="B4" s="6" t="s">
        <v>208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 t="s">
        <v>210</v>
      </c>
      <c r="B5" s="6" t="s">
        <v>208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15.7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99" t="s">
        <v>211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 t="s">
        <v>73</v>
      </c>
      <c r="B16" s="6"/>
      <c r="C16" s="6" t="s">
        <v>212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 t="s">
        <v>213</v>
      </c>
      <c r="B17" s="6"/>
      <c r="C17" s="6" t="s">
        <v>214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 t="s">
        <v>75</v>
      </c>
      <c r="B18" s="6"/>
      <c r="C18" s="6" t="s">
        <v>215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 t="s">
        <v>216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">
    <mergeCell ref="C17:E17"/>
  </mergeCells>
  <printOptions/>
  <pageMargins bottom="0.3" footer="0.0" header="0.0" left="0.7" right="0.7" top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19</v>
      </c>
      <c r="C2" s="71" t="s">
        <v>19</v>
      </c>
      <c r="D2" s="71" t="s">
        <v>27</v>
      </c>
      <c r="E2" s="71" t="s">
        <v>19</v>
      </c>
      <c r="F2" s="71" t="s">
        <v>92</v>
      </c>
      <c r="G2" s="71" t="s">
        <v>19</v>
      </c>
      <c r="H2" s="71" t="s">
        <v>27</v>
      </c>
      <c r="I2" s="71" t="s">
        <v>27</v>
      </c>
      <c r="J2" s="71" t="s">
        <v>19</v>
      </c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97</v>
      </c>
      <c r="B3" s="82"/>
      <c r="C3" s="82"/>
      <c r="D3" s="82"/>
      <c r="E3" s="82"/>
      <c r="F3" s="82"/>
      <c r="G3" s="82"/>
      <c r="H3" s="82" t="s">
        <v>217</v>
      </c>
      <c r="I3" s="82" t="s">
        <v>218</v>
      </c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93</v>
      </c>
      <c r="B4" s="71" t="s">
        <v>27</v>
      </c>
      <c r="C4" s="71" t="s">
        <v>19</v>
      </c>
      <c r="D4" s="71" t="s">
        <v>27</v>
      </c>
      <c r="E4" s="71" t="s">
        <v>19</v>
      </c>
      <c r="F4" s="71" t="s">
        <v>19</v>
      </c>
      <c r="G4" s="71" t="s">
        <v>19</v>
      </c>
      <c r="H4" s="71" t="s">
        <v>19</v>
      </c>
      <c r="I4" s="71" t="s">
        <v>27</v>
      </c>
      <c r="J4" s="71" t="s">
        <v>19</v>
      </c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100" t="s">
        <v>98</v>
      </c>
      <c r="B5" s="82" t="s">
        <v>219</v>
      </c>
      <c r="C5" s="82"/>
      <c r="D5" s="82"/>
      <c r="E5" s="82"/>
      <c r="F5" s="82"/>
      <c r="G5" s="82"/>
      <c r="H5" s="82"/>
      <c r="I5" s="82" t="s">
        <v>220</v>
      </c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99</v>
      </c>
      <c r="B6" s="71" t="s">
        <v>19</v>
      </c>
      <c r="C6" s="71" t="s">
        <v>27</v>
      </c>
      <c r="D6" s="71" t="s">
        <v>27</v>
      </c>
      <c r="E6" s="71" t="s">
        <v>19</v>
      </c>
      <c r="F6" s="71" t="s">
        <v>92</v>
      </c>
      <c r="G6" s="71" t="s">
        <v>19</v>
      </c>
      <c r="H6" s="71" t="s">
        <v>27</v>
      </c>
      <c r="I6" s="71" t="s">
        <v>27</v>
      </c>
      <c r="J6" s="71" t="s">
        <v>19</v>
      </c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221</v>
      </c>
      <c r="B7" s="82"/>
      <c r="C7" s="82" t="s">
        <v>222</v>
      </c>
      <c r="D7" s="82"/>
      <c r="E7" s="82"/>
      <c r="F7" s="82"/>
      <c r="G7" s="82"/>
      <c r="H7" s="82" t="s">
        <v>223</v>
      </c>
      <c r="I7" s="82" t="s">
        <v>224</v>
      </c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</hyperlinks>
  <printOptions gridLines="1" horizontalCentered="1"/>
  <pageMargins bottom="0.0" footer="0.0" header="0.0" left="0.7" right="0.7" top="0.0"/>
  <pageSetup cellComments="atEnd" orientation="landscape" pageOrder="overThenDown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19</v>
      </c>
      <c r="C2" s="71" t="s">
        <v>19</v>
      </c>
      <c r="D2" s="71" t="s">
        <v>19</v>
      </c>
      <c r="E2" s="71" t="s">
        <v>19</v>
      </c>
      <c r="F2" s="71" t="s">
        <v>19</v>
      </c>
      <c r="G2" s="71" t="s">
        <v>19</v>
      </c>
      <c r="H2" s="71" t="s">
        <v>19</v>
      </c>
      <c r="I2" s="71" t="s">
        <v>27</v>
      </c>
      <c r="J2" s="71" t="s">
        <v>19</v>
      </c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107</v>
      </c>
      <c r="B3" s="82"/>
      <c r="C3" s="82"/>
      <c r="D3" s="82"/>
      <c r="E3" s="82"/>
      <c r="F3" s="82"/>
      <c r="G3" s="82"/>
      <c r="H3" s="82"/>
      <c r="I3" s="82" t="s">
        <v>225</v>
      </c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108</v>
      </c>
      <c r="B4" s="71" t="s">
        <v>27</v>
      </c>
      <c r="C4" s="71" t="s">
        <v>19</v>
      </c>
      <c r="D4" s="71" t="s">
        <v>19</v>
      </c>
      <c r="E4" s="71" t="s">
        <v>19</v>
      </c>
      <c r="F4" s="71" t="s">
        <v>92</v>
      </c>
      <c r="G4" s="71" t="s">
        <v>19</v>
      </c>
      <c r="H4" s="71" t="s">
        <v>19</v>
      </c>
      <c r="I4" s="71" t="s">
        <v>27</v>
      </c>
      <c r="J4" s="71" t="s">
        <v>19</v>
      </c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100" t="s">
        <v>109</v>
      </c>
      <c r="B5" s="82" t="s">
        <v>226</v>
      </c>
      <c r="C5" s="82"/>
      <c r="D5" s="82"/>
      <c r="E5" s="82"/>
      <c r="F5" s="82"/>
      <c r="G5" s="82"/>
      <c r="H5" s="82"/>
      <c r="I5" s="82" t="s">
        <v>227</v>
      </c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111</v>
      </c>
      <c r="B6" s="71" t="s">
        <v>27</v>
      </c>
      <c r="C6" s="71" t="s">
        <v>19</v>
      </c>
      <c r="D6" s="71" t="s">
        <v>19</v>
      </c>
      <c r="E6" s="71" t="s">
        <v>19</v>
      </c>
      <c r="F6" s="71" t="s">
        <v>19</v>
      </c>
      <c r="G6" s="71" t="s">
        <v>19</v>
      </c>
      <c r="H6" s="71" t="s">
        <v>19</v>
      </c>
      <c r="I6" s="71" t="s">
        <v>27</v>
      </c>
      <c r="J6" s="71" t="s">
        <v>19</v>
      </c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112</v>
      </c>
      <c r="B7" s="82" t="s">
        <v>226</v>
      </c>
      <c r="C7" s="82"/>
      <c r="D7" s="82"/>
      <c r="E7" s="82"/>
      <c r="F7" s="82"/>
      <c r="G7" s="82"/>
      <c r="H7" s="82"/>
      <c r="I7" s="82" t="s">
        <v>227</v>
      </c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  <hyperlink r:id="rId3" ref="A7"/>
  </hyperlinks>
  <printOptions gridLines="1" horizontalCentered="1"/>
  <pageMargins bottom="0.0" footer="0.0" header="0.0" left="0.7" right="0.7" top="0.0"/>
  <pageSetup cellComments="atEnd" orientation="landscape" pageOrder="overThenDown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70</v>
      </c>
      <c r="G1" s="96" t="s">
        <v>68</v>
      </c>
      <c r="H1" s="96" t="s">
        <v>69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27</v>
      </c>
      <c r="C2" s="71" t="s">
        <v>27</v>
      </c>
      <c r="D2" s="71" t="s">
        <v>19</v>
      </c>
      <c r="E2" s="71" t="s">
        <v>19</v>
      </c>
      <c r="F2" s="71" t="s">
        <v>19</v>
      </c>
      <c r="G2" s="71" t="s">
        <v>19</v>
      </c>
      <c r="H2" s="71" t="s">
        <v>27</v>
      </c>
      <c r="I2" s="71" t="s">
        <v>27</v>
      </c>
      <c r="J2" s="71" t="s">
        <v>19</v>
      </c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120</v>
      </c>
      <c r="B3" s="82" t="s">
        <v>228</v>
      </c>
      <c r="C3" s="82" t="s">
        <v>229</v>
      </c>
      <c r="D3" s="82"/>
      <c r="E3" s="82"/>
      <c r="F3" s="82"/>
      <c r="G3" s="82" t="s">
        <v>230</v>
      </c>
      <c r="H3" s="82" t="s">
        <v>231</v>
      </c>
      <c r="I3" s="82" t="s">
        <v>232</v>
      </c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85</v>
      </c>
      <c r="B4" s="71" t="s">
        <v>27</v>
      </c>
      <c r="C4" s="71" t="s">
        <v>19</v>
      </c>
      <c r="D4" s="71" t="s">
        <v>19</v>
      </c>
      <c r="E4" s="71" t="s">
        <v>19</v>
      </c>
      <c r="F4" s="71" t="s">
        <v>27</v>
      </c>
      <c r="G4" s="71" t="s">
        <v>19</v>
      </c>
      <c r="H4" s="71" t="s">
        <v>27</v>
      </c>
      <c r="I4" s="71" t="s">
        <v>27</v>
      </c>
      <c r="J4" s="71" t="s">
        <v>19</v>
      </c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100" t="s">
        <v>121</v>
      </c>
      <c r="B5" s="82" t="s">
        <v>228</v>
      </c>
      <c r="C5" s="82"/>
      <c r="D5" s="82"/>
      <c r="E5" s="82"/>
      <c r="F5" s="82" t="s">
        <v>233</v>
      </c>
      <c r="G5" s="82" t="s">
        <v>234</v>
      </c>
      <c r="H5" s="82" t="s">
        <v>235</v>
      </c>
      <c r="I5" s="82" t="s">
        <v>236</v>
      </c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122</v>
      </c>
      <c r="B6" s="71" t="s">
        <v>27</v>
      </c>
      <c r="C6" s="71" t="s">
        <v>19</v>
      </c>
      <c r="D6" s="71" t="s">
        <v>19</v>
      </c>
      <c r="E6" s="71" t="s">
        <v>19</v>
      </c>
      <c r="F6" s="71" t="s">
        <v>27</v>
      </c>
      <c r="G6" s="71" t="s">
        <v>92</v>
      </c>
      <c r="H6" s="71" t="s">
        <v>27</v>
      </c>
      <c r="I6" s="71" t="s">
        <v>27</v>
      </c>
      <c r="J6" s="71" t="s">
        <v>19</v>
      </c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123</v>
      </c>
      <c r="B7" s="82" t="s">
        <v>228</v>
      </c>
      <c r="C7" s="82"/>
      <c r="D7" s="82"/>
      <c r="E7" s="82"/>
      <c r="F7" s="82" t="s">
        <v>237</v>
      </c>
      <c r="G7" s="82"/>
      <c r="H7" s="82" t="s">
        <v>238</v>
      </c>
      <c r="I7" s="82" t="s">
        <v>232</v>
      </c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  <hyperlink r:id="rId3" ref="A7"/>
  </hyperlinks>
  <printOptions gridLines="1" horizontalCentered="1"/>
  <pageMargins bottom="0.0" footer="0.0" header="0.0" left="0.7" right="0.7" top="0.0"/>
  <pageSetup cellComments="atEnd" orientation="landscape" pageOrder="overThenDown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11" width="12.75"/>
    <col customWidth="1" min="12" max="26" width="8.63"/>
  </cols>
  <sheetData>
    <row r="1" ht="47.25" customHeight="1">
      <c r="A1" s="95" t="s">
        <v>61</v>
      </c>
      <c r="B1" s="96" t="s">
        <v>190</v>
      </c>
      <c r="C1" s="96" t="s">
        <v>65</v>
      </c>
      <c r="D1" s="96" t="s">
        <v>191</v>
      </c>
      <c r="E1" s="96" t="s">
        <v>192</v>
      </c>
      <c r="F1" s="96" t="s">
        <v>68</v>
      </c>
      <c r="G1" s="96" t="s">
        <v>69</v>
      </c>
      <c r="H1" s="96" t="s">
        <v>70</v>
      </c>
      <c r="I1" s="96" t="s">
        <v>193</v>
      </c>
      <c r="J1" s="96" t="s">
        <v>194</v>
      </c>
      <c r="K1" s="9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72" t="s">
        <v>83</v>
      </c>
      <c r="B2" s="71" t="s">
        <v>27</v>
      </c>
      <c r="C2" s="71"/>
      <c r="D2" s="71"/>
      <c r="E2" s="71"/>
      <c r="F2" s="71"/>
      <c r="G2" s="71"/>
      <c r="H2" s="71"/>
      <c r="I2" s="71"/>
      <c r="J2" s="71"/>
      <c r="K2" s="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63.0" customHeight="1">
      <c r="A3" s="98" t="s">
        <v>239</v>
      </c>
      <c r="B3" s="82" t="s">
        <v>200</v>
      </c>
      <c r="C3" s="82"/>
      <c r="D3" s="82"/>
      <c r="E3" s="82"/>
      <c r="F3" s="82"/>
      <c r="G3" s="82"/>
      <c r="H3" s="82"/>
      <c r="I3" s="82"/>
      <c r="J3" s="82"/>
      <c r="K3" s="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72" t="s">
        <v>93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63.0" customHeight="1">
      <c r="A5" s="98" t="s">
        <v>240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72" t="s">
        <v>110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63.0" customHeight="1">
      <c r="A7" s="100" t="s">
        <v>241</v>
      </c>
      <c r="B7" s="82"/>
      <c r="C7" s="82"/>
      <c r="D7" s="82"/>
      <c r="E7" s="82"/>
      <c r="F7" s="82"/>
      <c r="G7" s="82"/>
      <c r="H7" s="82"/>
      <c r="I7" s="82"/>
      <c r="J7" s="82"/>
      <c r="K7" s="8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63.0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63.0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r:id="rId1" ref="A3"/>
    <hyperlink r:id="rId2" ref="A5"/>
  </hyperlinks>
  <printOptions gridLines="1" horizontalCentered="1"/>
  <pageMargins bottom="0.0" footer="0.0" header="0.0" left="0.7" right="0.7" top="0.0"/>
  <pageSetup cellComments="atEnd" orientation="landscape" pageOrder="overThenDown"/>
  <drawing r:id="rId3"/>
</worksheet>
</file>